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'20.1'!$E$18:$O$51</definedName>
    <definedName name="_xlnm.Print_Titles" localSheetId="0">'20.1'!$18:$18</definedName>
    <definedName name="_xlnm.Print_Area" localSheetId="0">'20.1'!$A$1:$O$92</definedName>
    <definedName name="_xlnm.Print_Area" localSheetId="1">'20.2'!$A$1:$P$63</definedName>
    <definedName name="_xlnm.Print_Area" localSheetId="2">'20.3'!$A$1:$P$55</definedName>
    <definedName name="_xlnm.Print_Area" localSheetId="3">'20.4'!$A$1:$L$18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1" l="1"/>
  <c r="N49" i="1"/>
  <c r="N48" i="1"/>
  <c r="N47" i="1"/>
  <c r="N46" i="1"/>
  <c r="N45" i="1" l="1"/>
  <c r="N44" i="1"/>
  <c r="N43" i="1"/>
  <c r="N42" i="1"/>
  <c r="N39" i="1"/>
  <c r="N40" i="1"/>
  <c r="N41" i="1"/>
  <c r="N38" i="1" l="1"/>
  <c r="N37" i="1" l="1"/>
  <c r="N36" i="1" l="1"/>
  <c r="N35" i="1" l="1"/>
  <c r="M22" i="3" l="1"/>
  <c r="I27" i="1" l="1"/>
  <c r="H18" i="4" l="1"/>
  <c r="G18" i="4"/>
  <c r="F18" i="4"/>
  <c r="E18" i="4"/>
  <c r="D18" i="4"/>
  <c r="C18" i="4"/>
  <c r="M31" i="2"/>
</calcChain>
</file>

<file path=xl/sharedStrings.xml><?xml version="1.0" encoding="utf-8"?>
<sst xmlns="http://schemas.openxmlformats.org/spreadsheetml/2006/main" count="687" uniqueCount="242">
  <si>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</si>
  <si>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</si>
  <si>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</si>
  <si>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</si>
  <si>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</si>
  <si>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</si>
  <si>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</si>
  <si>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</si>
  <si>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</si>
  <si>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</si>
  <si>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</si>
  <si>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</si>
  <si>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</si>
  <si>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</si>
  <si>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</si>
  <si>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</si>
  <si>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</si>
  <si>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</si>
  <si>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</si>
  <si>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</si>
  <si>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</si>
  <si>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</si>
  <si>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</si>
  <si>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УНЦ защитных ограждений ПС</t>
  </si>
  <si>
    <t>нд</t>
  </si>
  <si>
    <t>-</t>
  </si>
  <si>
    <t>Ограждение предупредительное сетчатое</t>
  </si>
  <si>
    <t xml:space="preserve">1 м </t>
  </si>
  <si>
    <t>У4-02</t>
  </si>
  <si>
    <t>Ограждение внешнее</t>
  </si>
  <si>
    <t>1 м</t>
  </si>
  <si>
    <t>У4-01</t>
  </si>
  <si>
    <t>УНЦ подготовки и устройства территории ПС (ЗПС)</t>
  </si>
  <si>
    <t>Подготовка и устройство территории ПС (ЗПС) 35 - 750 кВ</t>
  </si>
  <si>
    <t>Б1-15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</si>
  <si>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</si>
  <si>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</si>
  <si>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</si>
  <si>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</si>
  <si>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</si>
  <si>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</si>
  <si>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</si>
  <si>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</si>
  <si>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</si>
  <si>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</si>
  <si>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</si>
  <si>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</si>
  <si>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</si>
  <si>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</si>
  <si>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</si>
  <si>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</si>
  <si>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</si>
  <si>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</si>
  <si>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</si>
  <si>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</si>
  <si>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</si>
  <si>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</si>
  <si>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</si>
  <si>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</si>
  <si>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</si>
  <si>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</si>
  <si>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</si>
  <si>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</si>
  <si>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</si>
  <si>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</si>
  <si>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</si>
  <si>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</si>
  <si>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</si>
  <si>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</si>
  <si>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</si>
  <si>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</si>
  <si>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</si>
  <si>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</si>
  <si>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</si>
  <si>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</si>
  <si>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</si>
  <si>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</si>
  <si>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</si>
  <si>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</si>
  <si>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</si>
  <si>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</si>
  <si>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</si>
  <si>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</si>
  <si>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</si>
  <si>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</si>
  <si>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</si>
  <si>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</si>
  <si>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</si>
  <si>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</si>
  <si>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</si>
  <si>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</si>
  <si>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</si>
  <si>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</si>
  <si>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</si>
  <si>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</si>
  <si>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</si>
  <si>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</si>
  <si>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</si>
  <si>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</si>
  <si>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</si>
  <si>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</si>
  <si>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</si>
  <si>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</si>
  <si>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</si>
  <si>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</si>
  <si>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</si>
  <si>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</si>
  <si>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</si>
  <si>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</si>
  <si>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</si>
  <si>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</si>
  <si>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</si>
  <si>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</si>
  <si>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</si>
  <si>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</si>
  <si>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</si>
  <si>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</si>
  <si>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</si>
  <si>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</si>
  <si>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</si>
  <si>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</si>
  <si>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</si>
  <si>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</si>
  <si>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</si>
  <si>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</si>
  <si>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</si>
  <si>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</si>
  <si>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</si>
  <si>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</si>
  <si>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</si>
  <si>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</si>
  <si>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</si>
  <si>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</si>
  <si>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</si>
  <si>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</si>
  <si>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</si>
  <si>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</si>
  <si>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</si>
  <si>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</si>
  <si>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</si>
  <si>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</si>
  <si>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</si>
  <si>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</si>
  <si>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</si>
  <si>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</si>
  <si>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</si>
  <si>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</si>
  <si>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</si>
  <si>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</si>
  <si>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</si>
  <si>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</si>
  <si>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</si>
  <si>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</si>
  <si>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</si>
  <si>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</si>
  <si>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</si>
  <si>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</si>
  <si>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</si>
  <si>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</si>
  <si>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</si>
  <si>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</si>
  <si>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O_01.1</t>
  </si>
  <si>
    <t>1шт</t>
  </si>
  <si>
    <t>У3-02</t>
  </si>
  <si>
    <t>УНЦ защитных конструкций ПС</t>
  </si>
  <si>
    <t>Откатные (раздвижные) ворота</t>
  </si>
  <si>
    <t>1.2.1.1.1</t>
  </si>
  <si>
    <t>Частичная реконструкция: РП-1,2 110кВ (замена ворот) в количестве 2 штук</t>
  </si>
  <si>
    <t>1.2.1.1.2</t>
  </si>
  <si>
    <t>Частичная реконструкция: ГПП-3 110/10кВ, ГПП-4 110/10кВ, ГПП-5 110/10кВ (замена ворот) в количестве 6 штук</t>
  </si>
  <si>
    <t>O_01</t>
  </si>
  <si>
    <t>1.2.1.2.1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</si>
  <si>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</si>
  <si>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O_02</t>
  </si>
  <si>
    <t>УНЦ комплекса систем безопасности ПС
Система охранного (технологического) видеонаблюдения на 32 видеокамер</t>
  </si>
  <si>
    <t>Система охранного (технологического) видеонаблюдения на 32 видеокамер</t>
  </si>
  <si>
    <t>1 система</t>
  </si>
  <si>
    <t>И15-15</t>
  </si>
  <si>
    <t>1.2.1.2.2</t>
  </si>
  <si>
    <t>Замена аккумуляторных батарей SONNENSCHEIN A412|120 A на ГПП-2, ГПП-5 в количестве 34 штук</t>
  </si>
  <si>
    <t>O_03</t>
  </si>
  <si>
    <t>0,4</t>
  </si>
  <si>
    <t>1 ед.</t>
  </si>
  <si>
    <t>1.2.1.2.3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</si>
  <si>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</si>
  <si>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O_04</t>
  </si>
  <si>
    <t xml:space="preserve"> - </t>
  </si>
  <si>
    <t>УНЦ РЗА</t>
  </si>
  <si>
    <t>6-35</t>
  </si>
  <si>
    <t>Микропроцессорный терминал основной (дифференциальная защита трансформатора) защиты трансформатора 6 - 35 кВ мощностью до 6,3 МВА для решений с использованием протокола GOOSE.</t>
  </si>
  <si>
    <t>И11-166</t>
  </si>
  <si>
    <t>1.2.1.2.4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</si>
  <si>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</si>
  <si>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O_05</t>
  </si>
  <si>
    <t>1.2.2.2.1</t>
  </si>
  <si>
    <t>Техническое перевооружение КЛ -10кВ ТСН-1,2 подстанциях ГПП-2, ГПП-3, ГПП-4, ГПП-5,  РП-110кВ с заменой КЛ-10кв на кабели из сшитого полиэтилена протяженностью 0,875 км.</t>
  </si>
  <si>
    <t>O_06</t>
  </si>
  <si>
    <t xml:space="preserve">УНЦ КЛ 6 - 500 кВ (с алюминиевой жилой)
</t>
  </si>
  <si>
    <t>10</t>
  </si>
  <si>
    <t xml:space="preserve">Сечение жилы 240 мм2
Напряжение - 10 кВ </t>
  </si>
  <si>
    <t>1 км по трассе</t>
  </si>
  <si>
    <t>К1-08-1..8</t>
  </si>
  <si>
    <t xml:space="preserve">УНЦ на устройство траншеи КЛ с укладкой труб и восстановление благоустройства по трассе без учета восстановления газонов
</t>
  </si>
  <si>
    <t>Напряжение - 10 кВ 
Одна цепь</t>
  </si>
  <si>
    <t>Б2.1-02-1..4</t>
  </si>
  <si>
    <t xml:space="preserve">УНЦ кабельного сооружения с трубами
</t>
  </si>
  <si>
    <t>Диаметр трубы -110 мм</t>
  </si>
  <si>
    <t>1 км</t>
  </si>
  <si>
    <t>Н4-01</t>
  </si>
  <si>
    <t xml:space="preserve">УНЦ выполнения специального перехода кабельной линии методом ГНБ
</t>
  </si>
  <si>
    <t>Диаметр трубы -110 мм
Количество труб - 1 шт.</t>
  </si>
  <si>
    <t>Н1-01-1..4</t>
  </si>
  <si>
    <t>И12-09</t>
  </si>
  <si>
    <t>Аккумуляторная батарея (элемент) емкостью 350 A*ч</t>
  </si>
  <si>
    <t>Модернизация, техническое перевооружение устройств РЗА, шакаф БАВР Бреслер на ГПП-2, в общем количестве 10 штук</t>
  </si>
  <si>
    <t>P_01</t>
  </si>
  <si>
    <t>УНЦ ячейки выключателя КРУ 6-35 кВ</t>
  </si>
  <si>
    <t>Замена шкафа автоматики (в составе вакуумный выключатель ВВ,СВ)</t>
  </si>
  <si>
    <t>В3-07-1..5</t>
  </si>
  <si>
    <t>Модернизация, техническое перевооружение устройств РЗА, шакаф БАВР Бреслер на ГПП-3, в общем количестве 10 штук</t>
  </si>
  <si>
    <t>P_02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</si>
  <si>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</si>
  <si>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P_03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</si>
  <si>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</si>
  <si>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P_04</t>
  </si>
  <si>
    <t>Замена шкафа автоматики для полной компенсации</t>
  </si>
  <si>
    <t>И11-29</t>
  </si>
  <si>
    <t>Установка шкафа ОПФ распределительной структуры</t>
  </si>
  <si>
    <t>И11-96</t>
  </si>
  <si>
    <t>УНЦ ячейки ДГР 6-35 кВ</t>
  </si>
  <si>
    <t>Замена реактора дугогасящиего маслянного</t>
  </si>
  <si>
    <t>Р1-10-1..3</t>
  </si>
  <si>
    <t>Установка фильтра нейтралеобразующего</t>
  </si>
  <si>
    <t>1.2.1.2.5</t>
  </si>
  <si>
    <t>1.2.1.2.6</t>
  </si>
  <si>
    <t>1.2.1.2.7</t>
  </si>
  <si>
    <t>1.2.1.2.8</t>
  </si>
  <si>
    <t>1.2.1.2.9</t>
  </si>
  <si>
    <t>1.2.1.2.10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</si>
  <si>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</si>
  <si>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P_05</t>
  </si>
  <si>
    <t>P_06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</si>
</sst>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212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11" fillId="0" borderId="2" xfId="5" applyFont="1" applyBorder="1" applyAlignment="1">
      <alignment vertical="center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8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28" fillId="2" borderId="2" xfId="5" applyNumberFormat="1" applyFont="1" applyFill="1" applyBorder="1" applyAlignment="1">
      <alignment horizontal="center" vertical="center"/>
    </xf>
    <xf numFmtId="2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49" fontId="13" fillId="0" borderId="2" xfId="4" applyNumberFormat="1" applyFont="1" applyFill="1" applyBorder="1" applyAlignment="1">
      <alignment horizontal="center" vertical="center"/>
    </xf>
    <xf numFmtId="0" fontId="36" fillId="0" borderId="2" xfId="4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center" vertical="center"/>
    </xf>
    <xf numFmtId="0" fontId="11" fillId="0" borderId="2" xfId="5" applyFont="1" applyBorder="1" applyAlignment="1">
      <alignment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left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4" fontId="2" fillId="2" borderId="2" xfId="5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11" fillId="0" borderId="2" xfId="5" applyFont="1" applyBorder="1" applyAlignment="1">
      <alignment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11" fillId="0" borderId="2" xfId="5" applyFont="1" applyBorder="1" applyAlignment="1">
      <alignment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9" fillId="0" borderId="0" xfId="5" applyFont="1" applyFill="1"/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11" fillId="0" borderId="2" xfId="5" applyFont="1" applyBorder="1" applyAlignment="1">
      <alignment vertical="center" wrapText="1"/>
    </xf>
    <xf numFmtId="4" fontId="2" fillId="2" borderId="2" xfId="5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/>
    </xf>
    <xf numFmtId="49" fontId="13" fillId="0" borderId="7" xfId="4" applyNumberFormat="1" applyFont="1" applyFill="1" applyBorder="1" applyAlignment="1">
      <alignment horizontal="center" vertical="center"/>
    </xf>
    <xf numFmtId="49" fontId="13" fillId="0" borderId="6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3" fillId="0" borderId="6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10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vertical="center"/>
    </xf>
    <xf numFmtId="0" fontId="11" fillId="0" borderId="2" xfId="5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left" vertical="center" wrapText="1"/>
    </xf>
    <xf numFmtId="49" fontId="2" fillId="0" borderId="6" xfId="2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98"/>
  <sheetViews>
    <sheetView view="pageBreakPreview" topLeftCell="E45" zoomScale="55" zoomScaleNormal="70" zoomScaleSheetLayoutView="55" workbookViewId="0">
      <selection activeCell="N51" sqref="N51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90.71093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64" t="s">
        <v>3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64" t="s">
        <v>4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160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66" t="s">
        <v>7</v>
      </c>
      <c r="C16" s="166" t="s">
        <v>8</v>
      </c>
      <c r="D16" s="166" t="s">
        <v>9</v>
      </c>
      <c r="E16" s="166" t="s">
        <v>10</v>
      </c>
      <c r="F16" s="168" t="s">
        <v>11</v>
      </c>
      <c r="G16" s="169"/>
      <c r="H16" s="168" t="s">
        <v>12</v>
      </c>
      <c r="I16" s="170"/>
      <c r="J16" s="170"/>
      <c r="K16" s="170"/>
      <c r="L16" s="170"/>
      <c r="M16" s="170"/>
      <c r="N16" s="169"/>
      <c r="O16" s="22" t="s">
        <v>13</v>
      </c>
    </row>
    <row r="17" spans="1:15" s="26" customFormat="1" ht="63" x14ac:dyDescent="0.25">
      <c r="A17" s="23"/>
      <c r="B17" s="167"/>
      <c r="C17" s="167"/>
      <c r="D17" s="167"/>
      <c r="E17" s="167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18.75" customHeight="1" x14ac:dyDescent="0.25">
      <c r="B19" s="163" t="s">
        <v>166</v>
      </c>
      <c r="C19" s="163" t="s">
        <v>167</v>
      </c>
      <c r="D19" s="163" t="s">
        <v>161</v>
      </c>
      <c r="E19" s="28" t="s">
        <v>23</v>
      </c>
      <c r="F19" s="29" t="s">
        <v>25</v>
      </c>
      <c r="G19" s="30" t="s">
        <v>26</v>
      </c>
      <c r="H19" s="27">
        <v>1</v>
      </c>
      <c r="I19" s="31">
        <v>12</v>
      </c>
      <c r="J19" s="24" t="s">
        <v>27</v>
      </c>
      <c r="K19" s="24" t="s">
        <v>28</v>
      </c>
      <c r="L19" s="24">
        <v>9.86</v>
      </c>
      <c r="M19" s="24">
        <v>1.1000000000000001</v>
      </c>
      <c r="N19" s="32">
        <v>130.15200000000002</v>
      </c>
      <c r="O19" s="29" t="s">
        <v>24</v>
      </c>
    </row>
    <row r="20" spans="1:15" s="23" customFormat="1" ht="18.75" x14ac:dyDescent="0.25">
      <c r="B20" s="163"/>
      <c r="C20" s="163"/>
      <c r="D20" s="163"/>
      <c r="E20" s="28" t="s">
        <v>23</v>
      </c>
      <c r="F20" s="29" t="s">
        <v>25</v>
      </c>
      <c r="G20" s="30" t="s">
        <v>29</v>
      </c>
      <c r="H20" s="27">
        <v>1</v>
      </c>
      <c r="I20" s="31">
        <v>13</v>
      </c>
      <c r="J20" s="24" t="s">
        <v>30</v>
      </c>
      <c r="K20" s="24" t="s">
        <v>31</v>
      </c>
      <c r="L20" s="24">
        <v>18.600000000000001</v>
      </c>
      <c r="M20" s="24">
        <v>1.1000000000000001</v>
      </c>
      <c r="N20" s="32">
        <v>265.98</v>
      </c>
      <c r="O20" s="29" t="s">
        <v>24</v>
      </c>
    </row>
    <row r="21" spans="1:15" s="23" customFormat="1" ht="18.75" x14ac:dyDescent="0.25">
      <c r="B21" s="163"/>
      <c r="C21" s="163"/>
      <c r="D21" s="163"/>
      <c r="E21" s="28" t="s">
        <v>32</v>
      </c>
      <c r="F21" s="29" t="s">
        <v>25</v>
      </c>
      <c r="G21" s="30" t="s">
        <v>33</v>
      </c>
      <c r="H21" s="27">
        <v>1</v>
      </c>
      <c r="I21" s="31">
        <v>12</v>
      </c>
      <c r="J21" s="24" t="s">
        <v>30</v>
      </c>
      <c r="K21" s="24" t="s">
        <v>34</v>
      </c>
      <c r="L21" s="24">
        <v>3.87</v>
      </c>
      <c r="M21" s="24">
        <v>1.1000000000000001</v>
      </c>
      <c r="N21" s="32">
        <v>51.084000000000003</v>
      </c>
      <c r="O21" s="29" t="s">
        <v>24</v>
      </c>
    </row>
    <row r="22" spans="1:15" s="23" customFormat="1" ht="18.75" x14ac:dyDescent="0.25">
      <c r="B22" s="163"/>
      <c r="C22" s="163"/>
      <c r="D22" s="163"/>
      <c r="E22" s="28" t="s">
        <v>164</v>
      </c>
      <c r="F22" s="29" t="s">
        <v>25</v>
      </c>
      <c r="G22" s="30" t="s">
        <v>165</v>
      </c>
      <c r="H22" s="27">
        <v>1</v>
      </c>
      <c r="I22" s="31">
        <v>2</v>
      </c>
      <c r="J22" s="96" t="s">
        <v>162</v>
      </c>
      <c r="K22" s="96" t="s">
        <v>163</v>
      </c>
      <c r="L22" s="96">
        <v>294.3</v>
      </c>
      <c r="M22" s="96">
        <v>1.1000000000000001</v>
      </c>
      <c r="N22" s="32">
        <v>647.46</v>
      </c>
      <c r="O22" s="29" t="s">
        <v>24</v>
      </c>
    </row>
    <row r="23" spans="1:15" s="23" customFormat="1" ht="18.75" customHeight="1" x14ac:dyDescent="0.25">
      <c r="B23" s="163" t="s">
        <v>168</v>
      </c>
      <c r="C23" s="163" t="s">
        <v>169</v>
      </c>
      <c r="D23" s="163" t="s">
        <v>170</v>
      </c>
      <c r="E23" s="28" t="s">
        <v>23</v>
      </c>
      <c r="F23" s="29" t="s">
        <v>25</v>
      </c>
      <c r="G23" s="30" t="s">
        <v>26</v>
      </c>
      <c r="H23" s="27">
        <v>1</v>
      </c>
      <c r="I23" s="31">
        <v>36</v>
      </c>
      <c r="J23" s="98" t="s">
        <v>27</v>
      </c>
      <c r="K23" s="98" t="s">
        <v>28</v>
      </c>
      <c r="L23" s="98">
        <v>9.86</v>
      </c>
      <c r="M23" s="98">
        <v>1.1000000000000001</v>
      </c>
      <c r="N23" s="32">
        <v>390.45600000000002</v>
      </c>
      <c r="O23" s="29" t="s">
        <v>24</v>
      </c>
    </row>
    <row r="24" spans="1:15" s="23" customFormat="1" ht="18.75" x14ac:dyDescent="0.25">
      <c r="B24" s="163"/>
      <c r="C24" s="163"/>
      <c r="D24" s="163"/>
      <c r="E24" s="28" t="s">
        <v>23</v>
      </c>
      <c r="F24" s="29" t="s">
        <v>25</v>
      </c>
      <c r="G24" s="30" t="s">
        <v>29</v>
      </c>
      <c r="H24" s="27">
        <v>1</v>
      </c>
      <c r="I24" s="31">
        <v>36</v>
      </c>
      <c r="J24" s="98" t="s">
        <v>30</v>
      </c>
      <c r="K24" s="98" t="s">
        <v>31</v>
      </c>
      <c r="L24" s="98">
        <v>18.600000000000001</v>
      </c>
      <c r="M24" s="98">
        <v>1.1000000000000001</v>
      </c>
      <c r="N24" s="32">
        <v>736.56000000000006</v>
      </c>
      <c r="O24" s="29" t="s">
        <v>24</v>
      </c>
    </row>
    <row r="25" spans="1:15" s="23" customFormat="1" ht="18.75" x14ac:dyDescent="0.25">
      <c r="B25" s="163"/>
      <c r="C25" s="163"/>
      <c r="D25" s="163"/>
      <c r="E25" s="28" t="s">
        <v>32</v>
      </c>
      <c r="F25" s="29" t="s">
        <v>25</v>
      </c>
      <c r="G25" s="30" t="s">
        <v>33</v>
      </c>
      <c r="H25" s="27">
        <v>1</v>
      </c>
      <c r="I25" s="31">
        <v>36</v>
      </c>
      <c r="J25" s="98" t="s">
        <v>30</v>
      </c>
      <c r="K25" s="98" t="s">
        <v>34</v>
      </c>
      <c r="L25" s="98">
        <v>3.87</v>
      </c>
      <c r="M25" s="98">
        <v>1.1000000000000001</v>
      </c>
      <c r="N25" s="32">
        <v>153.25200000000001</v>
      </c>
      <c r="O25" s="29" t="s">
        <v>24</v>
      </c>
    </row>
    <row r="26" spans="1:15" s="23" customFormat="1" ht="18.75" x14ac:dyDescent="0.25">
      <c r="B26" s="163"/>
      <c r="C26" s="163"/>
      <c r="D26" s="163"/>
      <c r="E26" s="28" t="s">
        <v>164</v>
      </c>
      <c r="F26" s="29" t="s">
        <v>25</v>
      </c>
      <c r="G26" s="30" t="s">
        <v>165</v>
      </c>
      <c r="H26" s="27">
        <v>1</v>
      </c>
      <c r="I26" s="31">
        <v>6</v>
      </c>
      <c r="J26" s="98" t="s">
        <v>162</v>
      </c>
      <c r="K26" s="98" t="s">
        <v>163</v>
      </c>
      <c r="L26" s="98">
        <v>294.3</v>
      </c>
      <c r="M26" s="98">
        <v>1.1000000000000001</v>
      </c>
      <c r="N26" s="144">
        <v>1942.3800000000003</v>
      </c>
      <c r="O26" s="29" t="s">
        <v>24</v>
      </c>
    </row>
    <row r="27" spans="1:15" s="23" customFormat="1" ht="78.75" x14ac:dyDescent="0.25">
      <c r="B27" s="100" t="s">
        <v>171</v>
      </c>
      <c r="C27" s="101" t="s">
        <v>172</v>
      </c>
      <c r="D27" s="102" t="s">
        <v>173</v>
      </c>
      <c r="E27" s="103" t="s">
        <v>174</v>
      </c>
      <c r="F27" s="29" t="s">
        <v>25</v>
      </c>
      <c r="G27" s="30" t="s">
        <v>175</v>
      </c>
      <c r="H27" s="27">
        <v>1</v>
      </c>
      <c r="I27" s="31">
        <f>77/32</f>
        <v>2.40625</v>
      </c>
      <c r="J27" s="98" t="s">
        <v>176</v>
      </c>
      <c r="K27" s="98" t="s">
        <v>177</v>
      </c>
      <c r="L27" s="104">
        <v>64630.94</v>
      </c>
      <c r="M27" s="98">
        <v>1.1000000000000001</v>
      </c>
      <c r="N27" s="32">
        <v>171070.01931250002</v>
      </c>
      <c r="O27" s="29" t="s">
        <v>24</v>
      </c>
    </row>
    <row r="28" spans="1:15" s="23" customFormat="1" ht="47.25" x14ac:dyDescent="0.25">
      <c r="B28" s="100" t="s">
        <v>178</v>
      </c>
      <c r="C28" s="105" t="s">
        <v>179</v>
      </c>
      <c r="D28" s="102" t="s">
        <v>180</v>
      </c>
      <c r="E28" s="155" t="s">
        <v>213</v>
      </c>
      <c r="F28" s="159" t="s">
        <v>181</v>
      </c>
      <c r="G28" s="142" t="s">
        <v>213</v>
      </c>
      <c r="H28" s="27">
        <v>1</v>
      </c>
      <c r="I28" s="31">
        <v>34</v>
      </c>
      <c r="J28" s="98" t="s">
        <v>182</v>
      </c>
      <c r="K28" s="98" t="s">
        <v>212</v>
      </c>
      <c r="L28" s="98">
        <v>50.78</v>
      </c>
      <c r="M28" s="98">
        <v>1.1000000000000001</v>
      </c>
      <c r="N28" s="32">
        <v>1899.172</v>
      </c>
      <c r="O28" s="29" t="s">
        <v>24</v>
      </c>
    </row>
    <row r="29" spans="1:15" s="108" customFormat="1" ht="99.75" customHeight="1" x14ac:dyDescent="0.25">
      <c r="B29" s="100" t="s">
        <v>183</v>
      </c>
      <c r="C29" s="105" t="s">
        <v>184</v>
      </c>
      <c r="D29" s="102" t="s">
        <v>185</v>
      </c>
      <c r="E29" s="121" t="s">
        <v>187</v>
      </c>
      <c r="F29" s="117" t="s">
        <v>188</v>
      </c>
      <c r="G29" s="118" t="s">
        <v>189</v>
      </c>
      <c r="H29" s="116">
        <v>1</v>
      </c>
      <c r="I29" s="119">
        <v>46</v>
      </c>
      <c r="J29" s="115" t="s">
        <v>182</v>
      </c>
      <c r="K29" s="115" t="s">
        <v>190</v>
      </c>
      <c r="L29" s="123">
        <v>1376.81</v>
      </c>
      <c r="M29" s="115">
        <v>1.1000000000000001</v>
      </c>
      <c r="N29" s="120">
        <v>69666.585999999996</v>
      </c>
      <c r="O29" s="117" t="s">
        <v>24</v>
      </c>
    </row>
    <row r="30" spans="1:15" s="114" customFormat="1" ht="99.75" customHeight="1" x14ac:dyDescent="0.25">
      <c r="B30" s="100" t="s">
        <v>191</v>
      </c>
      <c r="C30" s="105" t="s">
        <v>192</v>
      </c>
      <c r="D30" s="102" t="s">
        <v>193</v>
      </c>
      <c r="E30" s="135" t="s">
        <v>187</v>
      </c>
      <c r="F30" s="126" t="s">
        <v>188</v>
      </c>
      <c r="G30" s="127" t="s">
        <v>189</v>
      </c>
      <c r="H30" s="125">
        <v>1</v>
      </c>
      <c r="I30" s="128">
        <v>46</v>
      </c>
      <c r="J30" s="124" t="s">
        <v>182</v>
      </c>
      <c r="K30" s="124" t="s">
        <v>190</v>
      </c>
      <c r="L30" s="136">
        <v>1376.81</v>
      </c>
      <c r="M30" s="124">
        <v>1.1000000000000001</v>
      </c>
      <c r="N30" s="129">
        <v>69666.585999999996</v>
      </c>
      <c r="O30" s="126" t="s">
        <v>24</v>
      </c>
    </row>
    <row r="31" spans="1:15" s="138" customFormat="1" ht="37.5" x14ac:dyDescent="0.25">
      <c r="B31" s="171" t="s">
        <v>194</v>
      </c>
      <c r="C31" s="177" t="s">
        <v>195</v>
      </c>
      <c r="D31" s="174" t="s">
        <v>196</v>
      </c>
      <c r="E31" s="155" t="s">
        <v>197</v>
      </c>
      <c r="F31" s="141" t="s">
        <v>198</v>
      </c>
      <c r="G31" s="142" t="s">
        <v>199</v>
      </c>
      <c r="H31" s="140">
        <v>1</v>
      </c>
      <c r="I31" s="143">
        <v>0.875</v>
      </c>
      <c r="J31" s="139" t="s">
        <v>200</v>
      </c>
      <c r="K31" s="139" t="s">
        <v>201</v>
      </c>
      <c r="L31" s="157">
        <v>4928</v>
      </c>
      <c r="M31" s="139">
        <v>1.1000000000000001</v>
      </c>
      <c r="N31" s="144">
        <v>4743.2000000000007</v>
      </c>
      <c r="O31" s="141" t="s">
        <v>24</v>
      </c>
    </row>
    <row r="32" spans="1:15" s="138" customFormat="1" ht="56.25" x14ac:dyDescent="0.25">
      <c r="B32" s="172"/>
      <c r="C32" s="178"/>
      <c r="D32" s="175"/>
      <c r="E32" s="155" t="s">
        <v>202</v>
      </c>
      <c r="F32" s="141" t="s">
        <v>198</v>
      </c>
      <c r="G32" s="142" t="s">
        <v>203</v>
      </c>
      <c r="H32" s="140">
        <v>1</v>
      </c>
      <c r="I32" s="143">
        <v>0.21000000000000002</v>
      </c>
      <c r="J32" s="139" t="s">
        <v>200</v>
      </c>
      <c r="K32" s="139" t="s">
        <v>204</v>
      </c>
      <c r="L32" s="157">
        <v>5917.92</v>
      </c>
      <c r="M32" s="139">
        <v>1</v>
      </c>
      <c r="N32" s="144">
        <v>1242.7632000000001</v>
      </c>
      <c r="O32" s="141" t="s">
        <v>24</v>
      </c>
    </row>
    <row r="33" spans="2:15" s="138" customFormat="1" ht="37.5" x14ac:dyDescent="0.25">
      <c r="B33" s="172"/>
      <c r="C33" s="178"/>
      <c r="D33" s="175"/>
      <c r="E33" s="155" t="s">
        <v>205</v>
      </c>
      <c r="F33" s="141" t="s">
        <v>198</v>
      </c>
      <c r="G33" s="142" t="s">
        <v>206</v>
      </c>
      <c r="H33" s="140">
        <v>1</v>
      </c>
      <c r="I33" s="143">
        <v>0.5</v>
      </c>
      <c r="J33" s="139" t="s">
        <v>207</v>
      </c>
      <c r="K33" s="139" t="s">
        <v>208</v>
      </c>
      <c r="L33" s="157">
        <v>2672.47</v>
      </c>
      <c r="M33" s="139">
        <v>1.1000000000000001</v>
      </c>
      <c r="N33" s="144">
        <v>1469.8585</v>
      </c>
      <c r="O33" s="141" t="s">
        <v>24</v>
      </c>
    </row>
    <row r="34" spans="2:15" s="138" customFormat="1" ht="56.25" x14ac:dyDescent="0.25">
      <c r="B34" s="173"/>
      <c r="C34" s="179"/>
      <c r="D34" s="176"/>
      <c r="E34" s="155" t="s">
        <v>209</v>
      </c>
      <c r="F34" s="141" t="s">
        <v>198</v>
      </c>
      <c r="G34" s="142" t="s">
        <v>210</v>
      </c>
      <c r="H34" s="140">
        <v>1</v>
      </c>
      <c r="I34" s="143">
        <v>0.05</v>
      </c>
      <c r="J34" s="139" t="s">
        <v>200</v>
      </c>
      <c r="K34" s="139" t="s">
        <v>211</v>
      </c>
      <c r="L34" s="157">
        <v>26087.97</v>
      </c>
      <c r="M34" s="139">
        <v>1.1000000000000001</v>
      </c>
      <c r="N34" s="144">
        <v>1434.8383500000004</v>
      </c>
      <c r="O34" s="141" t="s">
        <v>24</v>
      </c>
    </row>
    <row r="35" spans="2:15" s="138" customFormat="1" ht="63" x14ac:dyDescent="0.25">
      <c r="B35" s="100" t="s">
        <v>233</v>
      </c>
      <c r="C35" s="197" t="s">
        <v>214</v>
      </c>
      <c r="D35" s="146" t="s">
        <v>215</v>
      </c>
      <c r="E35" s="161" t="s">
        <v>216</v>
      </c>
      <c r="F35" s="160" t="s">
        <v>188</v>
      </c>
      <c r="G35" s="142" t="s">
        <v>217</v>
      </c>
      <c r="H35" s="198">
        <v>1</v>
      </c>
      <c r="I35" s="199">
        <v>2</v>
      </c>
      <c r="J35" s="200" t="s">
        <v>182</v>
      </c>
      <c r="K35" s="200" t="s">
        <v>218</v>
      </c>
      <c r="L35" s="201">
        <v>12406.88</v>
      </c>
      <c r="M35" s="200">
        <v>1.1000000000000001</v>
      </c>
      <c r="N35" s="202">
        <f>H35*I35*L35*M35</f>
        <v>27295.136000000002</v>
      </c>
      <c r="O35" s="160" t="s">
        <v>24</v>
      </c>
    </row>
    <row r="36" spans="2:15" s="138" customFormat="1" ht="63" x14ac:dyDescent="0.25">
      <c r="B36" s="100" t="s">
        <v>234</v>
      </c>
      <c r="C36" s="197" t="s">
        <v>219</v>
      </c>
      <c r="D36" s="146" t="s">
        <v>220</v>
      </c>
      <c r="E36" s="161" t="s">
        <v>216</v>
      </c>
      <c r="F36" s="160" t="s">
        <v>188</v>
      </c>
      <c r="G36" s="142" t="s">
        <v>217</v>
      </c>
      <c r="H36" s="198">
        <v>1</v>
      </c>
      <c r="I36" s="199">
        <v>2</v>
      </c>
      <c r="J36" s="200" t="s">
        <v>182</v>
      </c>
      <c r="K36" s="200" t="s">
        <v>218</v>
      </c>
      <c r="L36" s="201">
        <v>12406.88</v>
      </c>
      <c r="M36" s="200">
        <v>1.1000000000000001</v>
      </c>
      <c r="N36" s="202">
        <f>H36*I36*L36*M36</f>
        <v>27295.136000000002</v>
      </c>
      <c r="O36" s="160" t="s">
        <v>24</v>
      </c>
    </row>
    <row r="37" spans="2:15" s="138" customFormat="1" ht="78.75" x14ac:dyDescent="0.25">
      <c r="B37" s="100" t="s">
        <v>235</v>
      </c>
      <c r="C37" s="205" t="s">
        <v>221</v>
      </c>
      <c r="D37" s="146" t="s">
        <v>222</v>
      </c>
      <c r="E37" s="161" t="s">
        <v>216</v>
      </c>
      <c r="F37" s="160" t="s">
        <v>188</v>
      </c>
      <c r="G37" s="142" t="s">
        <v>217</v>
      </c>
      <c r="H37" s="198">
        <v>1</v>
      </c>
      <c r="I37" s="199">
        <v>2</v>
      </c>
      <c r="J37" s="200" t="s">
        <v>182</v>
      </c>
      <c r="K37" s="200" t="s">
        <v>218</v>
      </c>
      <c r="L37" s="201">
        <v>12406.88</v>
      </c>
      <c r="M37" s="200">
        <v>1.1000000000000001</v>
      </c>
      <c r="N37" s="202">
        <f>H37*I37*L37*M37</f>
        <v>27295.136000000002</v>
      </c>
      <c r="O37" s="160" t="s">
        <v>24</v>
      </c>
    </row>
    <row r="38" spans="2:15" s="138" customFormat="1" ht="78.75" customHeight="1" x14ac:dyDescent="0.25">
      <c r="B38" s="171" t="s">
        <v>236</v>
      </c>
      <c r="C38" s="209" t="s">
        <v>223</v>
      </c>
      <c r="D38" s="206" t="s">
        <v>224</v>
      </c>
      <c r="E38" s="161" t="s">
        <v>187</v>
      </c>
      <c r="F38" s="160" t="s">
        <v>188</v>
      </c>
      <c r="G38" s="142" t="s">
        <v>225</v>
      </c>
      <c r="H38" s="140">
        <v>1</v>
      </c>
      <c r="I38" s="143">
        <v>4</v>
      </c>
      <c r="J38" s="161" t="s">
        <v>182</v>
      </c>
      <c r="K38" s="161" t="s">
        <v>226</v>
      </c>
      <c r="L38" s="157">
        <v>4704.4399999999996</v>
      </c>
      <c r="M38" s="161">
        <v>1.1000000000000001</v>
      </c>
      <c r="N38" s="144">
        <f>H38*I38*L38*M38</f>
        <v>20699.536</v>
      </c>
      <c r="O38" s="160" t="s">
        <v>24</v>
      </c>
    </row>
    <row r="39" spans="2:15" s="138" customFormat="1" x14ac:dyDescent="0.25">
      <c r="B39" s="172"/>
      <c r="C39" s="210"/>
      <c r="D39" s="207"/>
      <c r="E39" s="161" t="s">
        <v>187</v>
      </c>
      <c r="F39" s="160" t="s">
        <v>188</v>
      </c>
      <c r="G39" s="142" t="s">
        <v>227</v>
      </c>
      <c r="H39" s="140">
        <v>1</v>
      </c>
      <c r="I39" s="143">
        <v>4</v>
      </c>
      <c r="J39" s="161" t="s">
        <v>182</v>
      </c>
      <c r="K39" s="161" t="s">
        <v>228</v>
      </c>
      <c r="L39" s="157">
        <v>3332.35</v>
      </c>
      <c r="M39" s="161">
        <v>1.1000000000000001</v>
      </c>
      <c r="N39" s="144">
        <f t="shared" ref="N39:N41" si="0">H39*I39*L39*M39</f>
        <v>14662.34</v>
      </c>
      <c r="O39" s="160" t="s">
        <v>24</v>
      </c>
    </row>
    <row r="40" spans="2:15" s="138" customFormat="1" ht="18.75" x14ac:dyDescent="0.25">
      <c r="B40" s="172"/>
      <c r="C40" s="210"/>
      <c r="D40" s="207"/>
      <c r="E40" s="204" t="s">
        <v>229</v>
      </c>
      <c r="F40" s="160" t="s">
        <v>188</v>
      </c>
      <c r="G40" s="142" t="s">
        <v>230</v>
      </c>
      <c r="H40" s="140">
        <v>1</v>
      </c>
      <c r="I40" s="143">
        <v>4</v>
      </c>
      <c r="J40" s="161" t="s">
        <v>182</v>
      </c>
      <c r="K40" s="161" t="s">
        <v>231</v>
      </c>
      <c r="L40" s="157">
        <v>6970.3</v>
      </c>
      <c r="M40" s="161">
        <v>1.1000000000000001</v>
      </c>
      <c r="N40" s="144">
        <f t="shared" si="0"/>
        <v>30669.320000000003</v>
      </c>
      <c r="O40" s="160" t="s">
        <v>24</v>
      </c>
    </row>
    <row r="41" spans="2:15" s="138" customFormat="1" ht="18.75" x14ac:dyDescent="0.25">
      <c r="B41" s="173"/>
      <c r="C41" s="211"/>
      <c r="D41" s="208"/>
      <c r="E41" s="204" t="s">
        <v>229</v>
      </c>
      <c r="F41" s="160" t="s">
        <v>188</v>
      </c>
      <c r="G41" s="142" t="s">
        <v>232</v>
      </c>
      <c r="H41" s="140">
        <v>1</v>
      </c>
      <c r="I41" s="143">
        <v>4</v>
      </c>
      <c r="J41" s="161" t="s">
        <v>182</v>
      </c>
      <c r="K41" s="161" t="s">
        <v>231</v>
      </c>
      <c r="L41" s="157">
        <v>6970.3</v>
      </c>
      <c r="M41" s="161">
        <v>1.1000000000000001</v>
      </c>
      <c r="N41" s="144">
        <f t="shared" si="0"/>
        <v>30669.320000000003</v>
      </c>
      <c r="O41" s="160" t="s">
        <v>24</v>
      </c>
    </row>
    <row r="42" spans="2:15" s="138" customFormat="1" ht="78.75" customHeight="1" x14ac:dyDescent="0.25">
      <c r="B42" s="171" t="s">
        <v>237</v>
      </c>
      <c r="C42" s="209" t="s">
        <v>239</v>
      </c>
      <c r="D42" s="206" t="s">
        <v>240</v>
      </c>
      <c r="E42" s="161" t="s">
        <v>187</v>
      </c>
      <c r="F42" s="160" t="s">
        <v>188</v>
      </c>
      <c r="G42" s="142" t="s">
        <v>225</v>
      </c>
      <c r="H42" s="140">
        <v>1</v>
      </c>
      <c r="I42" s="143">
        <v>4</v>
      </c>
      <c r="J42" s="161" t="s">
        <v>182</v>
      </c>
      <c r="K42" s="161" t="s">
        <v>226</v>
      </c>
      <c r="L42" s="157">
        <v>4704.4399999999996</v>
      </c>
      <c r="M42" s="161">
        <v>1.1000000000000001</v>
      </c>
      <c r="N42" s="144">
        <f>H42*I42*L42*M42</f>
        <v>20699.536</v>
      </c>
      <c r="O42" s="160" t="s">
        <v>24</v>
      </c>
    </row>
    <row r="43" spans="2:15" s="138" customFormat="1" x14ac:dyDescent="0.25">
      <c r="B43" s="172"/>
      <c r="C43" s="210"/>
      <c r="D43" s="207"/>
      <c r="E43" s="161" t="s">
        <v>187</v>
      </c>
      <c r="F43" s="160" t="s">
        <v>188</v>
      </c>
      <c r="G43" s="142" t="s">
        <v>227</v>
      </c>
      <c r="H43" s="140">
        <v>1</v>
      </c>
      <c r="I43" s="143">
        <v>4</v>
      </c>
      <c r="J43" s="161" t="s">
        <v>182</v>
      </c>
      <c r="K43" s="161" t="s">
        <v>228</v>
      </c>
      <c r="L43" s="157">
        <v>3332.35</v>
      </c>
      <c r="M43" s="161">
        <v>1.1000000000000001</v>
      </c>
      <c r="N43" s="144">
        <f t="shared" ref="N43:N45" si="1">H43*I43*L43*M43</f>
        <v>14662.34</v>
      </c>
      <c r="O43" s="160" t="s">
        <v>24</v>
      </c>
    </row>
    <row r="44" spans="2:15" s="138" customFormat="1" ht="18.75" x14ac:dyDescent="0.25">
      <c r="B44" s="172"/>
      <c r="C44" s="210"/>
      <c r="D44" s="207"/>
      <c r="E44" s="204" t="s">
        <v>229</v>
      </c>
      <c r="F44" s="160" t="s">
        <v>188</v>
      </c>
      <c r="G44" s="142" t="s">
        <v>230</v>
      </c>
      <c r="H44" s="140">
        <v>1</v>
      </c>
      <c r="I44" s="143">
        <v>4</v>
      </c>
      <c r="J44" s="161" t="s">
        <v>182</v>
      </c>
      <c r="K44" s="161" t="s">
        <v>231</v>
      </c>
      <c r="L44" s="157">
        <v>6970.3</v>
      </c>
      <c r="M44" s="161">
        <v>1.1000000000000001</v>
      </c>
      <c r="N44" s="144">
        <f t="shared" si="1"/>
        <v>30669.320000000003</v>
      </c>
      <c r="O44" s="160" t="s">
        <v>24</v>
      </c>
    </row>
    <row r="45" spans="2:15" s="138" customFormat="1" ht="18.75" x14ac:dyDescent="0.25">
      <c r="B45" s="173"/>
      <c r="C45" s="211"/>
      <c r="D45" s="208"/>
      <c r="E45" s="204" t="s">
        <v>229</v>
      </c>
      <c r="F45" s="160" t="s">
        <v>188</v>
      </c>
      <c r="G45" s="142" t="s">
        <v>232</v>
      </c>
      <c r="H45" s="140">
        <v>1</v>
      </c>
      <c r="I45" s="143">
        <v>4</v>
      </c>
      <c r="J45" s="161" t="s">
        <v>182</v>
      </c>
      <c r="K45" s="161" t="s">
        <v>231</v>
      </c>
      <c r="L45" s="157">
        <v>6970.3</v>
      </c>
      <c r="M45" s="161">
        <v>1.1000000000000001</v>
      </c>
      <c r="N45" s="144">
        <f t="shared" si="1"/>
        <v>30669.320000000003</v>
      </c>
      <c r="O45" s="160" t="s">
        <v>24</v>
      </c>
    </row>
    <row r="46" spans="2:15" s="138" customFormat="1" ht="78.75" customHeight="1" x14ac:dyDescent="0.25">
      <c r="B46" s="171" t="s">
        <v>238</v>
      </c>
      <c r="C46" s="209" t="s">
        <v>221</v>
      </c>
      <c r="D46" s="206" t="s">
        <v>241</v>
      </c>
      <c r="E46" s="161" t="s">
        <v>187</v>
      </c>
      <c r="F46" s="160" t="s">
        <v>188</v>
      </c>
      <c r="G46" s="142" t="s">
        <v>225</v>
      </c>
      <c r="H46" s="140">
        <v>1</v>
      </c>
      <c r="I46" s="143">
        <v>4</v>
      </c>
      <c r="J46" s="161" t="s">
        <v>182</v>
      </c>
      <c r="K46" s="161" t="s">
        <v>226</v>
      </c>
      <c r="L46" s="157">
        <v>4704.4399999999996</v>
      </c>
      <c r="M46" s="161">
        <v>1.1000000000000001</v>
      </c>
      <c r="N46" s="144">
        <f>H46*I46*L46*M46</f>
        <v>20699.536</v>
      </c>
      <c r="O46" s="160" t="s">
        <v>24</v>
      </c>
    </row>
    <row r="47" spans="2:15" s="138" customFormat="1" x14ac:dyDescent="0.25">
      <c r="B47" s="172"/>
      <c r="C47" s="210"/>
      <c r="D47" s="207"/>
      <c r="E47" s="161" t="s">
        <v>187</v>
      </c>
      <c r="F47" s="160" t="s">
        <v>188</v>
      </c>
      <c r="G47" s="142" t="s">
        <v>227</v>
      </c>
      <c r="H47" s="140">
        <v>1</v>
      </c>
      <c r="I47" s="143">
        <v>4</v>
      </c>
      <c r="J47" s="161" t="s">
        <v>182</v>
      </c>
      <c r="K47" s="161" t="s">
        <v>228</v>
      </c>
      <c r="L47" s="157">
        <v>3332.35</v>
      </c>
      <c r="M47" s="161">
        <v>1.1000000000000001</v>
      </c>
      <c r="N47" s="144">
        <f t="shared" ref="N47:N49" si="2">H47*I47*L47*M47</f>
        <v>14662.34</v>
      </c>
      <c r="O47" s="160" t="s">
        <v>24</v>
      </c>
    </row>
    <row r="48" spans="2:15" s="138" customFormat="1" ht="18.75" x14ac:dyDescent="0.25">
      <c r="B48" s="172"/>
      <c r="C48" s="210"/>
      <c r="D48" s="207"/>
      <c r="E48" s="204" t="s">
        <v>229</v>
      </c>
      <c r="F48" s="160" t="s">
        <v>188</v>
      </c>
      <c r="G48" s="142" t="s">
        <v>230</v>
      </c>
      <c r="H48" s="140">
        <v>1</v>
      </c>
      <c r="I48" s="143">
        <v>4</v>
      </c>
      <c r="J48" s="161" t="s">
        <v>182</v>
      </c>
      <c r="K48" s="161" t="s">
        <v>231</v>
      </c>
      <c r="L48" s="157">
        <v>6970.3</v>
      </c>
      <c r="M48" s="161">
        <v>1.1000000000000001</v>
      </c>
      <c r="N48" s="144">
        <f t="shared" si="2"/>
        <v>30669.320000000003</v>
      </c>
      <c r="O48" s="160" t="s">
        <v>24</v>
      </c>
    </row>
    <row r="49" spans="2:15" s="138" customFormat="1" ht="18.75" x14ac:dyDescent="0.25">
      <c r="B49" s="172"/>
      <c r="C49" s="210"/>
      <c r="D49" s="207"/>
      <c r="E49" s="204" t="s">
        <v>229</v>
      </c>
      <c r="F49" s="160" t="s">
        <v>188</v>
      </c>
      <c r="G49" s="142" t="s">
        <v>232</v>
      </c>
      <c r="H49" s="140">
        <v>1</v>
      </c>
      <c r="I49" s="143">
        <v>4</v>
      </c>
      <c r="J49" s="161" t="s">
        <v>182</v>
      </c>
      <c r="K49" s="161" t="s">
        <v>231</v>
      </c>
      <c r="L49" s="157">
        <v>6970.3</v>
      </c>
      <c r="M49" s="161">
        <v>1.1000000000000001</v>
      </c>
      <c r="N49" s="144">
        <f t="shared" si="2"/>
        <v>30669.320000000003</v>
      </c>
      <c r="O49" s="160" t="s">
        <v>24</v>
      </c>
    </row>
    <row r="50" spans="2:15" s="23" customFormat="1" x14ac:dyDescent="0.25">
      <c r="B50" s="173"/>
      <c r="C50" s="211"/>
      <c r="D50" s="208"/>
      <c r="E50" s="22" t="s">
        <v>35</v>
      </c>
      <c r="F50" s="29" t="s">
        <v>25</v>
      </c>
      <c r="G50" s="33" t="s">
        <v>24</v>
      </c>
      <c r="H50" s="33" t="s">
        <v>24</v>
      </c>
      <c r="I50" s="33" t="s">
        <v>24</v>
      </c>
      <c r="J50" s="33" t="s">
        <v>24</v>
      </c>
      <c r="K50" s="33" t="s">
        <v>24</v>
      </c>
      <c r="L50" s="33" t="s">
        <v>24</v>
      </c>
      <c r="M50" s="33" t="s">
        <v>24</v>
      </c>
      <c r="N50" s="34">
        <f>SUM(N19:N49)</f>
        <v>697497.30336249969</v>
      </c>
      <c r="O50" s="29" t="s">
        <v>24</v>
      </c>
    </row>
    <row r="51" spans="2:15" ht="18.75" x14ac:dyDescent="0.25">
      <c r="B51" s="35" t="s">
        <v>36</v>
      </c>
      <c r="C51" s="35"/>
      <c r="D51" s="35"/>
      <c r="E51" s="35"/>
    </row>
    <row r="52" spans="2:15" x14ac:dyDescent="0.25">
      <c r="C52" s="36"/>
      <c r="D52" s="36"/>
      <c r="E52" s="36"/>
    </row>
    <row r="53" spans="2:15" ht="24" customHeight="1" x14ac:dyDescent="0.25">
      <c r="B53" s="36"/>
    </row>
    <row r="54" spans="2:15" s="37" customFormat="1" hidden="1" x14ac:dyDescent="0.25">
      <c r="B54" s="38" t="s">
        <v>37</v>
      </c>
      <c r="C54" s="39"/>
      <c r="D54" s="39"/>
      <c r="E54" s="40"/>
      <c r="F54" s="40"/>
      <c r="G54" s="40"/>
      <c r="H54" s="40"/>
      <c r="I54" s="40"/>
    </row>
    <row r="55" spans="2:15" s="37" customFormat="1" hidden="1" x14ac:dyDescent="0.25">
      <c r="B55" s="41" t="s">
        <v>38</v>
      </c>
      <c r="C55" s="39"/>
      <c r="D55" s="39"/>
      <c r="E55" s="40"/>
      <c r="F55" s="40"/>
      <c r="G55" s="40"/>
      <c r="H55" s="40"/>
      <c r="I55" s="40"/>
    </row>
    <row r="56" spans="2:15" s="37" customFormat="1" hidden="1" x14ac:dyDescent="0.25">
      <c r="B56" s="41" t="s">
        <v>39</v>
      </c>
      <c r="C56" s="39"/>
      <c r="D56" s="39"/>
      <c r="F56" s="40"/>
      <c r="G56" s="40"/>
      <c r="H56" s="40"/>
      <c r="I56" s="40"/>
    </row>
    <row r="57" spans="2:15" s="37" customFormat="1" ht="15.75" hidden="1" customHeight="1" x14ac:dyDescent="0.25">
      <c r="B57" s="42" t="s">
        <v>40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2:15" s="37" customFormat="1" hidden="1" x14ac:dyDescent="0.25">
      <c r="B58" s="43" t="s">
        <v>41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</row>
    <row r="59" spans="2:15" s="37" customFormat="1" hidden="1" x14ac:dyDescent="0.25">
      <c r="B59" s="44" t="s">
        <v>42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5" s="37" customFormat="1" ht="15.75" hidden="1" customHeight="1" x14ac:dyDescent="0.25">
      <c r="B60" s="42" t="s">
        <v>43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2:15" s="37" customFormat="1" ht="18.75" hidden="1" x14ac:dyDescent="0.25">
      <c r="B61" s="41" t="s">
        <v>44</v>
      </c>
      <c r="C61" s="45"/>
      <c r="D61" s="45"/>
      <c r="E61" s="46"/>
      <c r="F61" s="45"/>
      <c r="G61" s="45"/>
      <c r="H61" s="45"/>
      <c r="I61" s="45"/>
      <c r="J61" s="45"/>
      <c r="K61" s="45"/>
      <c r="L61" s="45"/>
      <c r="M61" s="45"/>
    </row>
    <row r="62" spans="2:15" s="37" customFormat="1" ht="15.75" hidden="1" customHeight="1" x14ac:dyDescent="0.25">
      <c r="B62" s="41"/>
      <c r="C62" s="42" t="s">
        <v>45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</row>
    <row r="63" spans="2:15" s="37" customFormat="1" ht="15.75" hidden="1" customHeight="1" x14ac:dyDescent="0.25">
      <c r="B63" s="41"/>
      <c r="C63" s="42" t="s">
        <v>46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</row>
    <row r="64" spans="2:15" s="37" customFormat="1" ht="15.75" hidden="1" customHeight="1" x14ac:dyDescent="0.25">
      <c r="B64" s="41"/>
      <c r="C64" s="42" t="s">
        <v>47</v>
      </c>
      <c r="D64" s="42"/>
      <c r="E64" s="42"/>
      <c r="F64" s="42"/>
      <c r="G64" s="42"/>
      <c r="H64" s="42"/>
      <c r="I64" s="42"/>
      <c r="J64" s="42"/>
      <c r="K64" s="42"/>
      <c r="L64" s="42"/>
      <c r="M64" s="42"/>
    </row>
    <row r="65" spans="2:14" s="37" customFormat="1" ht="15.75" hidden="1" customHeight="1" x14ac:dyDescent="0.25">
      <c r="B65" s="41"/>
      <c r="C65" s="42" t="s">
        <v>48</v>
      </c>
      <c r="D65" s="42"/>
      <c r="E65" s="42"/>
      <c r="F65" s="42"/>
      <c r="G65" s="42"/>
      <c r="H65" s="42"/>
      <c r="I65" s="42"/>
      <c r="J65" s="42"/>
      <c r="K65" s="42"/>
      <c r="L65" s="42"/>
      <c r="M65" s="42"/>
    </row>
    <row r="66" spans="2:14" s="37" customFormat="1" ht="15.75" hidden="1" customHeight="1" x14ac:dyDescent="0.25">
      <c r="B66" s="41"/>
      <c r="C66" s="42" t="s">
        <v>49</v>
      </c>
      <c r="D66" s="42"/>
      <c r="E66" s="42"/>
      <c r="F66" s="42"/>
      <c r="G66" s="42"/>
      <c r="H66" s="42"/>
      <c r="I66" s="42"/>
      <c r="J66" s="42"/>
      <c r="K66" s="42"/>
      <c r="L66" s="42"/>
      <c r="M66" s="42"/>
    </row>
    <row r="67" spans="2:14" s="37" customFormat="1" ht="15.75" hidden="1" customHeight="1" x14ac:dyDescent="0.25">
      <c r="B67" s="41"/>
      <c r="C67" s="42" t="s">
        <v>50</v>
      </c>
      <c r="D67" s="42"/>
      <c r="E67" s="42"/>
      <c r="F67" s="42"/>
      <c r="G67" s="42"/>
      <c r="H67" s="42"/>
      <c r="I67" s="42"/>
      <c r="J67" s="42"/>
      <c r="K67" s="42"/>
      <c r="L67" s="42"/>
      <c r="M67" s="42"/>
    </row>
    <row r="68" spans="2:14" s="37" customFormat="1" ht="15.75" hidden="1" customHeight="1" x14ac:dyDescent="0.25">
      <c r="B68" s="41"/>
      <c r="C68" s="42" t="s">
        <v>51</v>
      </c>
      <c r="D68" s="42"/>
      <c r="E68" s="42"/>
      <c r="F68" s="42"/>
      <c r="G68" s="42"/>
      <c r="H68" s="42"/>
      <c r="I68" s="42"/>
      <c r="J68" s="42"/>
      <c r="K68" s="42"/>
      <c r="L68" s="42"/>
      <c r="M68" s="42"/>
    </row>
    <row r="69" spans="2:14" s="37" customFormat="1" hidden="1" x14ac:dyDescent="0.25">
      <c r="B69" s="44" t="s">
        <v>52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</row>
    <row r="70" spans="2:14" s="37" customFormat="1" ht="36" hidden="1" customHeight="1" x14ac:dyDescent="0.25">
      <c r="B70" s="42" t="s">
        <v>53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</row>
    <row r="71" spans="2:14" s="37" customFormat="1" ht="15.75" hidden="1" customHeight="1" x14ac:dyDescent="0.25">
      <c r="B71" s="42" t="s">
        <v>54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</row>
    <row r="72" spans="2:14" s="37" customFormat="1" ht="15.75" hidden="1" customHeight="1" x14ac:dyDescent="0.25">
      <c r="B72" s="42" t="s">
        <v>55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</row>
    <row r="73" spans="2:14" s="37" customFormat="1" ht="15.75" hidden="1" customHeight="1" x14ac:dyDescent="0.25">
      <c r="B73" s="42" t="s">
        <v>56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</row>
    <row r="74" spans="2:14" s="37" customFormat="1" ht="15.75" hidden="1" customHeight="1" x14ac:dyDescent="0.25">
      <c r="B74" s="42"/>
      <c r="C74" s="42" t="s">
        <v>57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2:14" s="37" customFormat="1" ht="15.75" hidden="1" customHeight="1" x14ac:dyDescent="0.25">
      <c r="B75" s="42"/>
      <c r="C75" s="42" t="s">
        <v>58</v>
      </c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</row>
    <row r="76" spans="2:14" s="37" customFormat="1" ht="15.75" hidden="1" customHeight="1" x14ac:dyDescent="0.25">
      <c r="B76" s="42"/>
      <c r="C76" s="42" t="s">
        <v>59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</row>
    <row r="77" spans="2:14" s="37" customFormat="1" ht="15.75" hidden="1" customHeight="1" x14ac:dyDescent="0.25">
      <c r="B77" s="42"/>
      <c r="C77" s="42" t="s">
        <v>60</v>
      </c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</row>
    <row r="78" spans="2:14" s="37" customFormat="1" ht="15.75" hidden="1" customHeight="1" x14ac:dyDescent="0.25">
      <c r="B78" s="42"/>
      <c r="C78" s="42" t="s">
        <v>61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2:14" s="37" customFormat="1" ht="15.75" hidden="1" customHeight="1" x14ac:dyDescent="0.25">
      <c r="B79" s="42"/>
      <c r="C79" s="42" t="s">
        <v>62</v>
      </c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2:14" s="37" customFormat="1" ht="15.75" hidden="1" customHeight="1" x14ac:dyDescent="0.25">
      <c r="B80" s="42"/>
      <c r="C80" s="42" t="s">
        <v>63</v>
      </c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2:14" s="37" customFormat="1" ht="15.75" hidden="1" customHeight="1" x14ac:dyDescent="0.25">
      <c r="B81" s="42"/>
      <c r="C81" s="42" t="s">
        <v>64</v>
      </c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2:14" s="37" customFormat="1" ht="15.75" hidden="1" customHeight="1" x14ac:dyDescent="0.25">
      <c r="B82" s="42"/>
      <c r="C82" s="42" t="s">
        <v>65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2:14" s="37" customFormat="1" ht="15.75" hidden="1" customHeight="1" x14ac:dyDescent="0.25">
      <c r="B83" s="42"/>
      <c r="C83" s="42" t="s">
        <v>66</v>
      </c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2:14" s="37" customFormat="1" ht="15.75" hidden="1" customHeight="1" x14ac:dyDescent="0.25">
      <c r="B84" s="42"/>
      <c r="C84" s="42" t="s">
        <v>67</v>
      </c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2:14" s="37" customFormat="1" ht="15.75" hidden="1" customHeight="1" x14ac:dyDescent="0.25">
      <c r="B85" s="42"/>
      <c r="C85" s="42" t="s">
        <v>68</v>
      </c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2:14" s="37" customFormat="1" hidden="1" x14ac:dyDescent="0.25">
      <c r="B86" s="47" t="s">
        <v>69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</row>
    <row r="87" spans="2:14" s="37" customFormat="1" hidden="1" x14ac:dyDescent="0.25">
      <c r="B87" s="47" t="s">
        <v>70</v>
      </c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</row>
    <row r="88" spans="2:14" s="37" customFormat="1" hidden="1" x14ac:dyDescent="0.25">
      <c r="B88" s="47" t="s">
        <v>71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</row>
    <row r="89" spans="2:14" s="37" customFormat="1" hidden="1" x14ac:dyDescent="0.25">
      <c r="B89" s="47" t="s">
        <v>72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</row>
    <row r="90" spans="2:14" s="37" customFormat="1" hidden="1" x14ac:dyDescent="0.25">
      <c r="B90" s="47" t="s">
        <v>73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</row>
    <row r="91" spans="2:14" s="37" customFormat="1" hidden="1" x14ac:dyDescent="0.25">
      <c r="B91" s="47" t="s">
        <v>74</v>
      </c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</row>
    <row r="92" spans="2:14" s="48" customFormat="1" ht="35.25" hidden="1" customHeight="1" x14ac:dyDescent="0.25">
      <c r="B92" s="42" t="s">
        <v>75</v>
      </c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2:14" s="37" customFormat="1" ht="34.5" hidden="1" customHeight="1" x14ac:dyDescent="0.25">
      <c r="B93" s="42" t="s">
        <v>76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 s="37" customFormat="1" hidden="1" x14ac:dyDescent="0.25">
      <c r="B94" s="39"/>
      <c r="C94" s="39"/>
      <c r="D94" s="39"/>
      <c r="E94" s="40"/>
      <c r="F94" s="40"/>
      <c r="G94" s="40"/>
      <c r="H94" s="40"/>
      <c r="I94" s="40"/>
    </row>
    <row r="95" spans="2:14" ht="50.25" customHeight="1" x14ac:dyDescent="0.25"/>
    <row r="96" spans="2:14" ht="24" customHeight="1" x14ac:dyDescent="0.25"/>
    <row r="97" ht="24" customHeight="1" x14ac:dyDescent="0.25"/>
    <row r="98" ht="24" customHeight="1" x14ac:dyDescent="0.25"/>
  </sheetData>
  <autoFilter ref="E18:O5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27">
    <mergeCell ref="B46:B50"/>
    <mergeCell ref="C46:C50"/>
    <mergeCell ref="D46:D50"/>
    <mergeCell ref="B38:B41"/>
    <mergeCell ref="C38:C41"/>
    <mergeCell ref="D38:D41"/>
    <mergeCell ref="C42:C45"/>
    <mergeCell ref="D42:D45"/>
    <mergeCell ref="B42:B45"/>
    <mergeCell ref="C23:C26"/>
    <mergeCell ref="B23:B26"/>
    <mergeCell ref="D23:D26"/>
    <mergeCell ref="B31:B34"/>
    <mergeCell ref="D31:D34"/>
    <mergeCell ref="C31:C34"/>
    <mergeCell ref="D19:D22"/>
    <mergeCell ref="C19:C22"/>
    <mergeCell ref="B19:B22"/>
    <mergeCell ref="B5:N5"/>
    <mergeCell ref="B6:N6"/>
    <mergeCell ref="B7:N7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61"/>
  <sheetViews>
    <sheetView view="pageBreakPreview" topLeftCell="A27" zoomScale="70" zoomScaleNormal="55" zoomScaleSheetLayoutView="70" workbookViewId="0">
      <selection activeCell="C30" sqref="C30:O30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33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64" t="s">
        <v>77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2:48" s="6" customFormat="1" x14ac:dyDescent="0.25"/>
    <row r="8" spans="2:48" s="6" customFormat="1" ht="18.75" x14ac:dyDescent="0.25">
      <c r="F8" s="13" t="s">
        <v>160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50"/>
      <c r="E14" s="50"/>
      <c r="F14" s="5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2" customFormat="1" ht="94.5" x14ac:dyDescent="0.25">
      <c r="B16" s="51" t="s">
        <v>7</v>
      </c>
      <c r="C16" s="51" t="s">
        <v>8</v>
      </c>
      <c r="D16" s="51" t="s">
        <v>9</v>
      </c>
      <c r="E16" s="51" t="s">
        <v>78</v>
      </c>
      <c r="F16" s="51" t="s">
        <v>79</v>
      </c>
      <c r="G16" s="51" t="s">
        <v>80</v>
      </c>
      <c r="H16" s="51" t="s">
        <v>81</v>
      </c>
      <c r="I16" s="33" t="s">
        <v>82</v>
      </c>
      <c r="J16" s="33" t="s">
        <v>83</v>
      </c>
      <c r="K16" s="33" t="s">
        <v>84</v>
      </c>
      <c r="L16" s="33" t="s">
        <v>85</v>
      </c>
      <c r="M16" s="33" t="s">
        <v>86</v>
      </c>
      <c r="N16" s="33" t="s">
        <v>87</v>
      </c>
      <c r="O16" s="33" t="s">
        <v>88</v>
      </c>
    </row>
    <row r="17" spans="2:15" s="52" customFormat="1" x14ac:dyDescent="0.25">
      <c r="B17" s="53">
        <v>1</v>
      </c>
      <c r="C17" s="33">
        <v>2</v>
      </c>
      <c r="D17" s="33">
        <v>3</v>
      </c>
      <c r="E17" s="33">
        <v>4</v>
      </c>
      <c r="F17" s="53">
        <v>5</v>
      </c>
      <c r="G17" s="53">
        <v>6</v>
      </c>
      <c r="H17" s="53">
        <v>7</v>
      </c>
      <c r="I17" s="53">
        <v>8</v>
      </c>
      <c r="J17" s="53">
        <v>9</v>
      </c>
      <c r="K17" s="53">
        <v>10</v>
      </c>
      <c r="L17" s="53">
        <v>11</v>
      </c>
      <c r="M17" s="53">
        <v>12</v>
      </c>
      <c r="N17" s="53">
        <v>13</v>
      </c>
      <c r="O17" s="53">
        <v>14</v>
      </c>
    </row>
    <row r="18" spans="2:15" ht="47.25" x14ac:dyDescent="0.25">
      <c r="B18" s="54" t="s">
        <v>166</v>
      </c>
      <c r="C18" s="55" t="s">
        <v>167</v>
      </c>
      <c r="D18" s="55" t="s">
        <v>161</v>
      </c>
      <c r="E18" s="56" t="s">
        <v>25</v>
      </c>
      <c r="F18" s="33" t="s">
        <v>25</v>
      </c>
      <c r="G18" s="55" t="s">
        <v>25</v>
      </c>
      <c r="H18" s="33" t="s">
        <v>25</v>
      </c>
      <c r="I18" s="33" t="s">
        <v>25</v>
      </c>
      <c r="J18" s="33" t="s">
        <v>25</v>
      </c>
      <c r="K18" s="33" t="s">
        <v>25</v>
      </c>
      <c r="L18" s="57" t="s">
        <v>25</v>
      </c>
      <c r="M18" s="58" t="s">
        <v>25</v>
      </c>
      <c r="N18" s="33" t="s">
        <v>25</v>
      </c>
      <c r="O18" s="33" t="s">
        <v>25</v>
      </c>
    </row>
    <row r="19" spans="2:15" ht="63" x14ac:dyDescent="0.25">
      <c r="B19" s="54" t="s">
        <v>168</v>
      </c>
      <c r="C19" s="97" t="s">
        <v>169</v>
      </c>
      <c r="D19" s="97" t="s">
        <v>170</v>
      </c>
      <c r="E19" s="56" t="s">
        <v>25</v>
      </c>
      <c r="F19" s="99" t="s">
        <v>25</v>
      </c>
      <c r="G19" s="97" t="s">
        <v>25</v>
      </c>
      <c r="H19" s="99" t="s">
        <v>25</v>
      </c>
      <c r="I19" s="99" t="s">
        <v>25</v>
      </c>
      <c r="J19" s="99" t="s">
        <v>25</v>
      </c>
      <c r="K19" s="99" t="s">
        <v>25</v>
      </c>
      <c r="L19" s="57" t="s">
        <v>25</v>
      </c>
      <c r="M19" s="58" t="s">
        <v>25</v>
      </c>
      <c r="N19" s="99" t="s">
        <v>25</v>
      </c>
      <c r="O19" s="99" t="s">
        <v>25</v>
      </c>
    </row>
    <row r="20" spans="2:15" ht="110.25" x14ac:dyDescent="0.25">
      <c r="B20" s="100" t="s">
        <v>171</v>
      </c>
      <c r="C20" s="101" t="s">
        <v>172</v>
      </c>
      <c r="D20" s="102" t="s">
        <v>173</v>
      </c>
      <c r="E20" s="56" t="s">
        <v>25</v>
      </c>
      <c r="F20" s="99" t="s">
        <v>25</v>
      </c>
      <c r="G20" s="97" t="s">
        <v>25</v>
      </c>
      <c r="H20" s="99" t="s">
        <v>25</v>
      </c>
      <c r="I20" s="99" t="s">
        <v>25</v>
      </c>
      <c r="J20" s="99" t="s">
        <v>25</v>
      </c>
      <c r="K20" s="99" t="s">
        <v>25</v>
      </c>
      <c r="L20" s="57" t="s">
        <v>25</v>
      </c>
      <c r="M20" s="58" t="s">
        <v>25</v>
      </c>
      <c r="N20" s="99" t="s">
        <v>25</v>
      </c>
      <c r="O20" s="99" t="s">
        <v>25</v>
      </c>
    </row>
    <row r="21" spans="2:15" ht="63" x14ac:dyDescent="0.25">
      <c r="B21" s="100" t="s">
        <v>178</v>
      </c>
      <c r="C21" s="105" t="s">
        <v>179</v>
      </c>
      <c r="D21" s="102" t="s">
        <v>180</v>
      </c>
      <c r="E21" s="56" t="s">
        <v>25</v>
      </c>
      <c r="F21" s="99" t="s">
        <v>25</v>
      </c>
      <c r="G21" s="97" t="s">
        <v>25</v>
      </c>
      <c r="H21" s="99" t="s">
        <v>25</v>
      </c>
      <c r="I21" s="99" t="s">
        <v>25</v>
      </c>
      <c r="J21" s="99" t="s">
        <v>25</v>
      </c>
      <c r="K21" s="99" t="s">
        <v>25</v>
      </c>
      <c r="L21" s="57" t="s">
        <v>25</v>
      </c>
      <c r="M21" s="58" t="s">
        <v>25</v>
      </c>
      <c r="N21" s="99" t="s">
        <v>25</v>
      </c>
      <c r="O21" s="99" t="s">
        <v>25</v>
      </c>
    </row>
    <row r="22" spans="2:15" ht="126" x14ac:dyDescent="0.25">
      <c r="B22" s="100" t="s">
        <v>183</v>
      </c>
      <c r="C22" s="105" t="s">
        <v>184</v>
      </c>
      <c r="D22" s="102" t="s">
        <v>185</v>
      </c>
      <c r="E22" s="111" t="s">
        <v>25</v>
      </c>
      <c r="F22" s="109" t="s">
        <v>25</v>
      </c>
      <c r="G22" s="110" t="s">
        <v>25</v>
      </c>
      <c r="H22" s="109" t="s">
        <v>25</v>
      </c>
      <c r="I22" s="109" t="s">
        <v>25</v>
      </c>
      <c r="J22" s="109" t="s">
        <v>25</v>
      </c>
      <c r="K22" s="109" t="s">
        <v>25</v>
      </c>
      <c r="L22" s="112" t="s">
        <v>25</v>
      </c>
      <c r="M22" s="113" t="s">
        <v>25</v>
      </c>
      <c r="N22" s="109" t="s">
        <v>25</v>
      </c>
      <c r="O22" s="109" t="s">
        <v>25</v>
      </c>
    </row>
    <row r="23" spans="2:15" ht="126" x14ac:dyDescent="0.25">
      <c r="B23" s="100" t="s">
        <v>191</v>
      </c>
      <c r="C23" s="105" t="s">
        <v>192</v>
      </c>
      <c r="D23" s="102" t="s">
        <v>193</v>
      </c>
      <c r="E23" s="132" t="s">
        <v>25</v>
      </c>
      <c r="F23" s="130" t="s">
        <v>25</v>
      </c>
      <c r="G23" s="131" t="s">
        <v>25</v>
      </c>
      <c r="H23" s="130" t="s">
        <v>25</v>
      </c>
      <c r="I23" s="130" t="s">
        <v>25</v>
      </c>
      <c r="J23" s="130" t="s">
        <v>25</v>
      </c>
      <c r="K23" s="130" t="s">
        <v>25</v>
      </c>
      <c r="L23" s="133" t="s">
        <v>25</v>
      </c>
      <c r="M23" s="134" t="s">
        <v>25</v>
      </c>
      <c r="N23" s="130" t="s">
        <v>25</v>
      </c>
      <c r="O23" s="130" t="s">
        <v>25</v>
      </c>
    </row>
    <row r="24" spans="2:15" s="137" customFormat="1" ht="110.25" x14ac:dyDescent="0.25">
      <c r="B24" s="100" t="s">
        <v>194</v>
      </c>
      <c r="C24" s="105" t="s">
        <v>195</v>
      </c>
      <c r="D24" s="102" t="s">
        <v>196</v>
      </c>
      <c r="E24" s="147" t="s">
        <v>25</v>
      </c>
      <c r="F24" s="145" t="s">
        <v>25</v>
      </c>
      <c r="G24" s="146" t="s">
        <v>25</v>
      </c>
      <c r="H24" s="145" t="s">
        <v>25</v>
      </c>
      <c r="I24" s="145" t="s">
        <v>25</v>
      </c>
      <c r="J24" s="145" t="s">
        <v>25</v>
      </c>
      <c r="K24" s="145" t="s">
        <v>25</v>
      </c>
      <c r="L24" s="148" t="s">
        <v>25</v>
      </c>
      <c r="M24" s="149" t="s">
        <v>25</v>
      </c>
      <c r="N24" s="145" t="s">
        <v>25</v>
      </c>
      <c r="O24" s="145" t="s">
        <v>25</v>
      </c>
    </row>
    <row r="25" spans="2:15" s="137" customFormat="1" ht="78.75" x14ac:dyDescent="0.25">
      <c r="B25" s="100" t="s">
        <v>233</v>
      </c>
      <c r="C25" s="146" t="s">
        <v>214</v>
      </c>
      <c r="D25" s="146" t="s">
        <v>215</v>
      </c>
      <c r="E25" s="147" t="s">
        <v>25</v>
      </c>
      <c r="F25" s="162" t="s">
        <v>25</v>
      </c>
      <c r="G25" s="146" t="s">
        <v>25</v>
      </c>
      <c r="H25" s="162" t="s">
        <v>25</v>
      </c>
      <c r="I25" s="162" t="s">
        <v>25</v>
      </c>
      <c r="J25" s="162" t="s">
        <v>25</v>
      </c>
      <c r="K25" s="162" t="s">
        <v>25</v>
      </c>
      <c r="L25" s="148" t="s">
        <v>25</v>
      </c>
      <c r="M25" s="149" t="s">
        <v>25</v>
      </c>
      <c r="N25" s="162" t="s">
        <v>25</v>
      </c>
      <c r="O25" s="162" t="s">
        <v>25</v>
      </c>
    </row>
    <row r="26" spans="2:15" s="137" customFormat="1" ht="78.75" x14ac:dyDescent="0.25">
      <c r="B26" s="100" t="s">
        <v>234</v>
      </c>
      <c r="C26" s="146" t="s">
        <v>219</v>
      </c>
      <c r="D26" s="146" t="s">
        <v>220</v>
      </c>
      <c r="E26" s="147" t="s">
        <v>25</v>
      </c>
      <c r="F26" s="162" t="s">
        <v>25</v>
      </c>
      <c r="G26" s="146" t="s">
        <v>25</v>
      </c>
      <c r="H26" s="162" t="s">
        <v>25</v>
      </c>
      <c r="I26" s="162" t="s">
        <v>25</v>
      </c>
      <c r="J26" s="162" t="s">
        <v>25</v>
      </c>
      <c r="K26" s="162" t="s">
        <v>25</v>
      </c>
      <c r="L26" s="148" t="s">
        <v>25</v>
      </c>
      <c r="M26" s="149" t="s">
        <v>25</v>
      </c>
      <c r="N26" s="162" t="s">
        <v>25</v>
      </c>
      <c r="O26" s="162" t="s">
        <v>25</v>
      </c>
    </row>
    <row r="27" spans="2:15" s="137" customFormat="1" ht="94.5" x14ac:dyDescent="0.25">
      <c r="B27" s="100" t="s">
        <v>235</v>
      </c>
      <c r="C27" s="146" t="s">
        <v>221</v>
      </c>
      <c r="D27" s="146" t="s">
        <v>222</v>
      </c>
      <c r="E27" s="147" t="s">
        <v>25</v>
      </c>
      <c r="F27" s="162" t="s">
        <v>25</v>
      </c>
      <c r="G27" s="146" t="s">
        <v>25</v>
      </c>
      <c r="H27" s="162" t="s">
        <v>25</v>
      </c>
      <c r="I27" s="162" t="s">
        <v>25</v>
      </c>
      <c r="J27" s="162" t="s">
        <v>25</v>
      </c>
      <c r="K27" s="162" t="s">
        <v>25</v>
      </c>
      <c r="L27" s="148" t="s">
        <v>25</v>
      </c>
      <c r="M27" s="149" t="s">
        <v>25</v>
      </c>
      <c r="N27" s="162" t="s">
        <v>25</v>
      </c>
      <c r="O27" s="162" t="s">
        <v>25</v>
      </c>
    </row>
    <row r="28" spans="2:15" s="137" customFormat="1" ht="94.5" x14ac:dyDescent="0.25">
      <c r="B28" s="100" t="s">
        <v>236</v>
      </c>
      <c r="C28" s="205" t="s">
        <v>223</v>
      </c>
      <c r="D28" s="146" t="s">
        <v>224</v>
      </c>
      <c r="E28" s="147" t="s">
        <v>25</v>
      </c>
      <c r="F28" s="162" t="s">
        <v>25</v>
      </c>
      <c r="G28" s="146" t="s">
        <v>25</v>
      </c>
      <c r="H28" s="162" t="s">
        <v>25</v>
      </c>
      <c r="I28" s="162" t="s">
        <v>25</v>
      </c>
      <c r="J28" s="162" t="s">
        <v>25</v>
      </c>
      <c r="K28" s="162" t="s">
        <v>25</v>
      </c>
      <c r="L28" s="148" t="s">
        <v>25</v>
      </c>
      <c r="M28" s="149" t="s">
        <v>25</v>
      </c>
      <c r="N28" s="162" t="s">
        <v>25</v>
      </c>
      <c r="O28" s="162" t="s">
        <v>25</v>
      </c>
    </row>
    <row r="29" spans="2:15" s="137" customFormat="1" ht="94.5" x14ac:dyDescent="0.25">
      <c r="B29" s="100" t="s">
        <v>237</v>
      </c>
      <c r="C29" s="205" t="s">
        <v>239</v>
      </c>
      <c r="D29" s="146" t="s">
        <v>240</v>
      </c>
      <c r="E29" s="147" t="s">
        <v>25</v>
      </c>
      <c r="F29" s="162" t="s">
        <v>25</v>
      </c>
      <c r="G29" s="146" t="s">
        <v>25</v>
      </c>
      <c r="H29" s="162" t="s">
        <v>25</v>
      </c>
      <c r="I29" s="162" t="s">
        <v>25</v>
      </c>
      <c r="J29" s="162" t="s">
        <v>25</v>
      </c>
      <c r="K29" s="162" t="s">
        <v>25</v>
      </c>
      <c r="L29" s="148" t="s">
        <v>25</v>
      </c>
      <c r="M29" s="149" t="s">
        <v>25</v>
      </c>
      <c r="N29" s="162" t="s">
        <v>25</v>
      </c>
      <c r="O29" s="162" t="s">
        <v>25</v>
      </c>
    </row>
    <row r="30" spans="2:15" s="137" customFormat="1" ht="94.5" x14ac:dyDescent="0.25">
      <c r="B30" s="100" t="s">
        <v>238</v>
      </c>
      <c r="C30" s="205" t="s">
        <v>221</v>
      </c>
      <c r="D30" s="146" t="s">
        <v>241</v>
      </c>
      <c r="E30" s="147" t="s">
        <v>25</v>
      </c>
      <c r="F30" s="162" t="s">
        <v>25</v>
      </c>
      <c r="G30" s="146" t="s">
        <v>25</v>
      </c>
      <c r="H30" s="162" t="s">
        <v>25</v>
      </c>
      <c r="I30" s="162" t="s">
        <v>25</v>
      </c>
      <c r="J30" s="162" t="s">
        <v>25</v>
      </c>
      <c r="K30" s="162" t="s">
        <v>25</v>
      </c>
      <c r="L30" s="148" t="s">
        <v>25</v>
      </c>
      <c r="M30" s="149" t="s">
        <v>25</v>
      </c>
      <c r="N30" s="162" t="s">
        <v>25</v>
      </c>
      <c r="O30" s="162" t="s">
        <v>25</v>
      </c>
    </row>
    <row r="31" spans="2:15" x14ac:dyDescent="0.25">
      <c r="B31" s="53"/>
      <c r="C31" s="59"/>
      <c r="D31" s="59"/>
      <c r="E31" s="33" t="s">
        <v>24</v>
      </c>
      <c r="F31" s="22" t="s">
        <v>35</v>
      </c>
      <c r="G31" s="33" t="s">
        <v>24</v>
      </c>
      <c r="H31" s="33" t="s">
        <v>24</v>
      </c>
      <c r="I31" s="33" t="s">
        <v>24</v>
      </c>
      <c r="J31" s="33" t="s">
        <v>24</v>
      </c>
      <c r="K31" s="33" t="s">
        <v>24</v>
      </c>
      <c r="L31" s="33" t="s">
        <v>24</v>
      </c>
      <c r="M31" s="60">
        <f>SUM(M18:M18)</f>
        <v>0</v>
      </c>
      <c r="N31" s="33" t="s">
        <v>24</v>
      </c>
      <c r="O31" s="33" t="s">
        <v>24</v>
      </c>
    </row>
    <row r="32" spans="2:15" ht="18.75" x14ac:dyDescent="0.25">
      <c r="B32" s="182" t="s">
        <v>36</v>
      </c>
      <c r="C32" s="182"/>
      <c r="D32" s="182"/>
      <c r="E32" s="182"/>
      <c r="F32" s="182"/>
      <c r="G32" s="182"/>
      <c r="H32" s="182"/>
      <c r="I32" s="182"/>
    </row>
    <row r="33" spans="2:16" x14ac:dyDescent="0.25">
      <c r="B33" s="36"/>
      <c r="C33" s="36"/>
      <c r="D33" s="36"/>
      <c r="E33" s="36"/>
      <c r="F33" s="36"/>
      <c r="G33" s="36"/>
      <c r="H33" s="36"/>
      <c r="I33" s="36"/>
    </row>
    <row r="34" spans="2:16" x14ac:dyDescent="0.25">
      <c r="B34" s="36"/>
      <c r="C34" s="61"/>
      <c r="D34" s="36"/>
      <c r="E34" s="36"/>
      <c r="F34" s="36"/>
      <c r="G34" s="36"/>
      <c r="H34" s="36"/>
      <c r="I34" s="36"/>
    </row>
    <row r="35" spans="2:16" x14ac:dyDescent="0.25">
      <c r="B35" s="38" t="s">
        <v>37</v>
      </c>
    </row>
    <row r="36" spans="2:16" x14ac:dyDescent="0.25">
      <c r="B36" s="41" t="s">
        <v>89</v>
      </c>
    </row>
    <row r="37" spans="2:16" s="19" customFormat="1" x14ac:dyDescent="0.25">
      <c r="B37" s="183" t="s">
        <v>90</v>
      </c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</row>
    <row r="38" spans="2:16" s="19" customFormat="1" ht="15.75" customHeight="1" x14ac:dyDescent="0.25">
      <c r="C38" s="180" t="s">
        <v>91</v>
      </c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62"/>
    </row>
    <row r="39" spans="2:16" s="19" customFormat="1" ht="31.5" customHeight="1" x14ac:dyDescent="0.25">
      <c r="C39" s="180" t="s">
        <v>92</v>
      </c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62"/>
    </row>
    <row r="40" spans="2:16" s="19" customFormat="1" ht="15.75" customHeight="1" x14ac:dyDescent="0.25">
      <c r="C40" s="180" t="s">
        <v>93</v>
      </c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62"/>
    </row>
    <row r="41" spans="2:16" s="19" customFormat="1" ht="15.75" customHeight="1" x14ac:dyDescent="0.25">
      <c r="C41" s="180" t="s">
        <v>94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62"/>
    </row>
    <row r="42" spans="2:16" s="19" customFormat="1" x14ac:dyDescent="0.25">
      <c r="C42" s="180" t="s">
        <v>95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63"/>
    </row>
    <row r="43" spans="2:16" s="19" customFormat="1" x14ac:dyDescent="0.25">
      <c r="C43" s="180" t="s">
        <v>96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63"/>
    </row>
    <row r="44" spans="2:16" s="19" customFormat="1" x14ac:dyDescent="0.25">
      <c r="C44" s="180" t="s">
        <v>97</v>
      </c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63"/>
    </row>
    <row r="45" spans="2:16" s="19" customFormat="1" ht="15.75" customHeight="1" x14ac:dyDescent="0.25">
      <c r="C45" s="180" t="s">
        <v>98</v>
      </c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62"/>
    </row>
    <row r="46" spans="2:16" s="19" customFormat="1" ht="15.75" customHeight="1" x14ac:dyDescent="0.25">
      <c r="C46" s="180" t="s">
        <v>99</v>
      </c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62"/>
    </row>
    <row r="47" spans="2:16" s="19" customFormat="1" x14ac:dyDescent="0.25">
      <c r="C47" s="180" t="s">
        <v>100</v>
      </c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63"/>
    </row>
    <row r="48" spans="2:16" s="19" customFormat="1" ht="15.75" customHeight="1" x14ac:dyDescent="0.25">
      <c r="C48" s="180" t="s">
        <v>101</v>
      </c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62"/>
    </row>
    <row r="49" spans="2:21" s="19" customFormat="1" ht="60.6" customHeight="1" x14ac:dyDescent="0.25">
      <c r="C49" s="180" t="s">
        <v>102</v>
      </c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62"/>
    </row>
    <row r="50" spans="2:21" s="19" customFormat="1" ht="15.75" customHeight="1" x14ac:dyDescent="0.25">
      <c r="C50" s="180" t="s">
        <v>103</v>
      </c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62"/>
    </row>
    <row r="51" spans="2:21" s="19" customFormat="1" ht="21.75" customHeight="1" x14ac:dyDescent="0.25">
      <c r="B51" s="180" t="s">
        <v>104</v>
      </c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</row>
    <row r="52" spans="2:21" s="19" customFormat="1" ht="55.5" customHeight="1" x14ac:dyDescent="0.25">
      <c r="B52" s="180" t="s">
        <v>105</v>
      </c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63"/>
      <c r="P52" s="63"/>
      <c r="Q52" s="63"/>
      <c r="R52" s="63"/>
      <c r="S52" s="63"/>
      <c r="T52" s="63"/>
      <c r="U52" s="63"/>
    </row>
    <row r="53" spans="2:21" s="19" customFormat="1" ht="20.25" customHeight="1" x14ac:dyDescent="0.25">
      <c r="B53" s="180" t="s">
        <v>106</v>
      </c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63"/>
      <c r="P53" s="63"/>
      <c r="Q53" s="63"/>
      <c r="R53" s="63"/>
      <c r="S53" s="63"/>
      <c r="T53" s="63"/>
      <c r="U53" s="63"/>
    </row>
    <row r="54" spans="2:21" x14ac:dyDescent="0.25">
      <c r="B54" s="180" t="s">
        <v>107</v>
      </c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</row>
    <row r="55" spans="2:21" ht="20.25" customHeight="1" x14ac:dyDescent="0.25">
      <c r="B55" s="180" t="s">
        <v>108</v>
      </c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</row>
    <row r="56" spans="2:21" x14ac:dyDescent="0.25">
      <c r="B56" s="180" t="s">
        <v>109</v>
      </c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</row>
    <row r="57" spans="2:21" x14ac:dyDescent="0.25">
      <c r="B57" s="180" t="s">
        <v>110</v>
      </c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</row>
    <row r="58" spans="2:21" ht="31.5" customHeight="1" x14ac:dyDescent="0.25">
      <c r="B58" s="181" t="s">
        <v>111</v>
      </c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</row>
    <row r="59" spans="2:21" x14ac:dyDescent="0.25">
      <c r="B59" s="180" t="s">
        <v>112</v>
      </c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</row>
    <row r="60" spans="2:21" ht="32.25" customHeight="1" x14ac:dyDescent="0.25">
      <c r="B60" s="180" t="s">
        <v>113</v>
      </c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</row>
    <row r="61" spans="2:21" ht="36" customHeight="1" x14ac:dyDescent="0.25">
      <c r="B61" s="180" t="s">
        <v>114</v>
      </c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</row>
  </sheetData>
  <mergeCells count="27">
    <mergeCell ref="C40:O40"/>
    <mergeCell ref="B4:O4"/>
    <mergeCell ref="B32:I32"/>
    <mergeCell ref="B37:N37"/>
    <mergeCell ref="C38:O38"/>
    <mergeCell ref="C39:O39"/>
    <mergeCell ref="B52:N52"/>
    <mergeCell ref="C41:O41"/>
    <mergeCell ref="C42:O42"/>
    <mergeCell ref="C43:O43"/>
    <mergeCell ref="C44:O44"/>
    <mergeCell ref="C45:O45"/>
    <mergeCell ref="C46:O46"/>
    <mergeCell ref="C47:O47"/>
    <mergeCell ref="C48:O48"/>
    <mergeCell ref="C49:O49"/>
    <mergeCell ref="C50:O50"/>
    <mergeCell ref="B51:O51"/>
    <mergeCell ref="B59:O59"/>
    <mergeCell ref="B60:O60"/>
    <mergeCell ref="B61:O61"/>
    <mergeCell ref="B53:N53"/>
    <mergeCell ref="B54:O54"/>
    <mergeCell ref="B55:O55"/>
    <mergeCell ref="B56:O56"/>
    <mergeCell ref="B57:O57"/>
    <mergeCell ref="B58:O58"/>
  </mergeCells>
  <pageMargins left="0.25" right="0.25" top="0.75" bottom="0.75" header="0.3" footer="0.3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tabSelected="1" topLeftCell="A25" zoomScale="55" zoomScaleNormal="55" zoomScaleSheetLayoutView="70" workbookViewId="0">
      <selection activeCell="K27" sqref="K27"/>
    </sheetView>
  </sheetViews>
  <sheetFormatPr defaultColWidth="9.140625" defaultRowHeight="15" x14ac:dyDescent="0.25"/>
  <cols>
    <col min="1" max="1" width="3.7109375" style="77" customWidth="1"/>
    <col min="2" max="2" width="21.140625" style="78" customWidth="1"/>
    <col min="3" max="3" width="50" style="78" customWidth="1"/>
    <col min="4" max="4" width="28.5703125" style="78" customWidth="1"/>
    <col min="5" max="5" width="10" style="78" customWidth="1"/>
    <col min="6" max="6" width="14.140625" style="78" customWidth="1"/>
    <col min="7" max="8" width="18.85546875" style="78" customWidth="1"/>
    <col min="9" max="9" width="20.7109375" style="78" customWidth="1"/>
    <col min="10" max="10" width="19.140625" style="78" customWidth="1"/>
    <col min="11" max="11" width="33.85546875" style="78" customWidth="1"/>
    <col min="12" max="12" width="27.140625" style="78" customWidth="1"/>
    <col min="13" max="13" width="19.28515625" style="78" customWidth="1"/>
    <col min="14" max="14" width="21.140625" style="78" customWidth="1"/>
    <col min="15" max="15" width="17.140625" style="78" customWidth="1"/>
    <col min="16" max="16" width="21.7109375" style="78" customWidth="1"/>
    <col min="17" max="17" width="14.140625" style="78" customWidth="1"/>
    <col min="18" max="18" width="15.7109375" style="78" customWidth="1"/>
    <col min="19" max="19" width="13.28515625" style="78" customWidth="1"/>
    <col min="20" max="20" width="14.7109375" style="78" customWidth="1"/>
    <col min="21" max="21" width="13.140625" style="78" customWidth="1"/>
    <col min="22" max="22" width="13.28515625" style="78" customWidth="1"/>
    <col min="23" max="16384" width="9.140625" style="78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64" t="s">
        <v>115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</row>
    <row r="7" spans="2:38" s="6" customFormat="1" ht="15.75" x14ac:dyDescent="0.25"/>
    <row r="8" spans="2:38" s="6" customFormat="1" ht="18.75" x14ac:dyDescent="0.25">
      <c r="E8" s="92" t="s">
        <v>159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92" t="s">
        <v>7</v>
      </c>
      <c r="C16" s="192" t="s">
        <v>8</v>
      </c>
      <c r="D16" s="192" t="s">
        <v>9</v>
      </c>
      <c r="E16" s="192" t="s">
        <v>116</v>
      </c>
      <c r="F16" s="192" t="s">
        <v>117</v>
      </c>
      <c r="G16" s="192" t="s">
        <v>118</v>
      </c>
      <c r="H16" s="192"/>
      <c r="I16" s="192"/>
      <c r="J16" s="192"/>
      <c r="K16" s="192"/>
      <c r="L16" s="192" t="s">
        <v>119</v>
      </c>
      <c r="M16" s="192" t="s">
        <v>120</v>
      </c>
      <c r="N16" s="190" t="s">
        <v>121</v>
      </c>
      <c r="O16" s="190" t="s">
        <v>122</v>
      </c>
      <c r="P16" s="191" t="s">
        <v>123</v>
      </c>
      <c r="Q16" s="186" t="s">
        <v>124</v>
      </c>
      <c r="R16" s="186" t="s">
        <v>125</v>
      </c>
      <c r="S16" s="186" t="s">
        <v>126</v>
      </c>
      <c r="T16" s="186" t="s">
        <v>127</v>
      </c>
      <c r="U16" s="186" t="s">
        <v>128</v>
      </c>
      <c r="V16" s="186" t="s">
        <v>129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6" customFormat="1" ht="121.5" customHeight="1" x14ac:dyDescent="0.25">
      <c r="A17" s="64"/>
      <c r="B17" s="192"/>
      <c r="C17" s="192"/>
      <c r="D17" s="192"/>
      <c r="E17" s="192"/>
      <c r="F17" s="192"/>
      <c r="G17" s="65" t="s">
        <v>130</v>
      </c>
      <c r="H17" s="65" t="s">
        <v>131</v>
      </c>
      <c r="I17" s="65" t="s">
        <v>132</v>
      </c>
      <c r="J17" s="24" t="s">
        <v>133</v>
      </c>
      <c r="K17" s="65" t="s">
        <v>134</v>
      </c>
      <c r="L17" s="192"/>
      <c r="M17" s="192"/>
      <c r="N17" s="190"/>
      <c r="O17" s="190"/>
      <c r="P17" s="191"/>
      <c r="Q17" s="187"/>
      <c r="R17" s="187"/>
      <c r="S17" s="187"/>
      <c r="T17" s="187"/>
      <c r="U17" s="187"/>
      <c r="V17" s="187"/>
    </row>
    <row r="18" spans="1:29" s="66" customFormat="1" ht="15.75" x14ac:dyDescent="0.25">
      <c r="A18" s="64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7" t="s">
        <v>135</v>
      </c>
      <c r="R18" s="67" t="s">
        <v>136</v>
      </c>
      <c r="S18" s="67" t="s">
        <v>137</v>
      </c>
      <c r="T18" s="67" t="s">
        <v>138</v>
      </c>
      <c r="U18" s="67" t="s">
        <v>139</v>
      </c>
      <c r="V18" s="67" t="s">
        <v>140</v>
      </c>
    </row>
    <row r="19" spans="1:29" s="68" customFormat="1" ht="80.25" customHeight="1" x14ac:dyDescent="0.2">
      <c r="B19" s="54" t="s">
        <v>166</v>
      </c>
      <c r="C19" s="97" t="s">
        <v>167</v>
      </c>
      <c r="D19" s="97" t="s">
        <v>161</v>
      </c>
      <c r="E19" s="69">
        <v>2024</v>
      </c>
      <c r="F19" s="69">
        <v>2026</v>
      </c>
      <c r="G19" s="93">
        <v>1.0946760000000002</v>
      </c>
      <c r="H19" s="93">
        <v>1.3136112000000002</v>
      </c>
      <c r="I19" s="93">
        <v>1.4399911063296003</v>
      </c>
      <c r="J19" s="93">
        <v>0</v>
      </c>
      <c r="K19" s="93">
        <v>1.4399911063296003</v>
      </c>
      <c r="L19" s="93">
        <v>1.0194734400000001</v>
      </c>
      <c r="M19" s="93">
        <v>0.42051766632960019</v>
      </c>
      <c r="N19" s="93">
        <v>0</v>
      </c>
      <c r="O19" s="93">
        <v>1.3136112000000002</v>
      </c>
      <c r="P19" s="156">
        <v>1.0194734400000001</v>
      </c>
      <c r="Q19" s="95">
        <v>1.0194734400000001</v>
      </c>
      <c r="R19" s="153" t="s">
        <v>25</v>
      </c>
      <c r="S19" s="158" t="s">
        <v>25</v>
      </c>
      <c r="T19" s="94" t="s">
        <v>25</v>
      </c>
      <c r="U19" s="122" t="s">
        <v>25</v>
      </c>
      <c r="V19" s="94" t="s">
        <v>25</v>
      </c>
      <c r="W19" s="70"/>
      <c r="X19" s="70"/>
      <c r="Y19" s="70"/>
      <c r="Z19" s="70"/>
      <c r="AA19" s="70"/>
      <c r="AB19" s="70"/>
      <c r="AC19" s="70"/>
    </row>
    <row r="20" spans="1:29" s="68" customFormat="1" ht="80.25" customHeight="1" x14ac:dyDescent="0.2">
      <c r="B20" s="54" t="s">
        <v>168</v>
      </c>
      <c r="C20" s="97" t="s">
        <v>169</v>
      </c>
      <c r="D20" s="97" t="s">
        <v>170</v>
      </c>
      <c r="E20" s="69">
        <v>2025</v>
      </c>
      <c r="F20" s="69">
        <v>2025</v>
      </c>
      <c r="G20" s="93">
        <v>3.222648</v>
      </c>
      <c r="H20" s="93">
        <v>3.8671776000000002</v>
      </c>
      <c r="I20" s="93">
        <v>4.0528021248000003</v>
      </c>
      <c r="J20" s="93">
        <v>0</v>
      </c>
      <c r="K20" s="93">
        <v>4.0528021248000003</v>
      </c>
      <c r="L20" s="93">
        <v>3</v>
      </c>
      <c r="M20" s="93">
        <v>1.0528021248000003</v>
      </c>
      <c r="N20" s="93">
        <v>0</v>
      </c>
      <c r="O20" s="93">
        <v>3.8671775999999998</v>
      </c>
      <c r="P20" s="93">
        <v>3</v>
      </c>
      <c r="Q20" s="95" t="s">
        <v>25</v>
      </c>
      <c r="R20" s="95">
        <v>3</v>
      </c>
      <c r="S20" s="158" t="s">
        <v>25</v>
      </c>
      <c r="T20" s="94" t="s">
        <v>25</v>
      </c>
      <c r="U20" s="122" t="s">
        <v>25</v>
      </c>
      <c r="V20" s="94" t="s">
        <v>25</v>
      </c>
      <c r="W20" s="70"/>
      <c r="X20" s="70"/>
      <c r="Y20" s="70"/>
      <c r="Z20" s="70"/>
      <c r="AA20" s="70"/>
      <c r="AB20" s="70"/>
      <c r="AC20" s="70"/>
    </row>
    <row r="21" spans="1:29" s="68" customFormat="1" ht="80.25" customHeight="1" x14ac:dyDescent="0.2">
      <c r="B21" s="100" t="s">
        <v>171</v>
      </c>
      <c r="C21" s="101" t="s">
        <v>172</v>
      </c>
      <c r="D21" s="102" t="s">
        <v>173</v>
      </c>
      <c r="E21" s="69">
        <v>2026</v>
      </c>
      <c r="F21" s="69">
        <v>2026</v>
      </c>
      <c r="G21" s="93">
        <v>171.07001931250002</v>
      </c>
      <c r="H21" s="93">
        <v>205.28402317500002</v>
      </c>
      <c r="I21" s="93">
        <v>205.28402317500002</v>
      </c>
      <c r="J21" s="93">
        <v>0</v>
      </c>
      <c r="K21" s="93">
        <v>205.28402317500002</v>
      </c>
      <c r="L21" s="93">
        <v>8.57</v>
      </c>
      <c r="M21" s="93">
        <v>196.71402317500002</v>
      </c>
      <c r="N21" s="93">
        <v>0</v>
      </c>
      <c r="O21" s="93">
        <v>205.28402317500002</v>
      </c>
      <c r="P21" s="93">
        <v>8.57</v>
      </c>
      <c r="Q21" s="95" t="s">
        <v>25</v>
      </c>
      <c r="R21" s="153" t="s">
        <v>25</v>
      </c>
      <c r="S21" s="158">
        <v>8.57</v>
      </c>
      <c r="T21" s="94" t="s">
        <v>25</v>
      </c>
      <c r="U21" s="122" t="s">
        <v>25</v>
      </c>
      <c r="V21" s="94" t="s">
        <v>25</v>
      </c>
      <c r="W21" s="70"/>
      <c r="X21" s="70"/>
      <c r="Y21" s="70"/>
      <c r="Z21" s="70"/>
      <c r="AA21" s="70"/>
      <c r="AB21" s="70"/>
      <c r="AC21" s="70"/>
    </row>
    <row r="22" spans="1:29" s="68" customFormat="1" ht="80.25" customHeight="1" x14ac:dyDescent="0.2">
      <c r="B22" s="100" t="s">
        <v>178</v>
      </c>
      <c r="C22" s="105" t="s">
        <v>179</v>
      </c>
      <c r="D22" s="102" t="s">
        <v>180</v>
      </c>
      <c r="E22" s="69">
        <v>2027</v>
      </c>
      <c r="F22" s="69">
        <v>2026</v>
      </c>
      <c r="G22" s="93">
        <v>1.8991720000000001</v>
      </c>
      <c r="H22" s="93">
        <v>2.2790064000000001</v>
      </c>
      <c r="I22" s="93">
        <v>2.4982650477312025</v>
      </c>
      <c r="J22" s="93">
        <v>0</v>
      </c>
      <c r="K22" s="93">
        <v>2.4982650477312025</v>
      </c>
      <c r="L22" s="93">
        <v>2.4952198852772463</v>
      </c>
      <c r="M22" s="93">
        <f t="shared" ref="M22" si="0">K22-L22</f>
        <v>3.0451624539562516E-3</v>
      </c>
      <c r="N22" s="93">
        <v>0</v>
      </c>
      <c r="O22" s="93">
        <v>2.2790064000000001</v>
      </c>
      <c r="P22" s="93">
        <v>2.4952198852772463</v>
      </c>
      <c r="Q22" s="153" t="s">
        <v>25</v>
      </c>
      <c r="R22" s="158"/>
      <c r="S22" s="156">
        <v>2.4952198852772463</v>
      </c>
      <c r="U22" s="122" t="s">
        <v>25</v>
      </c>
      <c r="V22" s="152" t="s">
        <v>25</v>
      </c>
      <c r="W22" s="70"/>
      <c r="X22" s="70"/>
      <c r="Y22" s="70"/>
      <c r="Z22" s="70"/>
      <c r="AA22" s="70"/>
      <c r="AB22" s="70"/>
      <c r="AC22" s="70"/>
    </row>
    <row r="23" spans="1:29" s="68" customFormat="1" ht="80.25" customHeight="1" x14ac:dyDescent="0.2">
      <c r="B23" s="100" t="s">
        <v>183</v>
      </c>
      <c r="C23" s="105" t="s">
        <v>184</v>
      </c>
      <c r="D23" s="102" t="s">
        <v>185</v>
      </c>
      <c r="E23" s="106">
        <v>2028</v>
      </c>
      <c r="F23" s="106">
        <v>2026</v>
      </c>
      <c r="G23" s="107">
        <v>69.67</v>
      </c>
      <c r="H23" s="107">
        <v>83.6</v>
      </c>
      <c r="I23" s="107">
        <v>100.2659069325736</v>
      </c>
      <c r="J23" s="107">
        <v>0</v>
      </c>
      <c r="K23" s="107">
        <v>100.2659069325736</v>
      </c>
      <c r="L23" s="107">
        <v>23.489282672038428</v>
      </c>
      <c r="M23" s="107">
        <v>76.776624260535172</v>
      </c>
      <c r="N23" s="107">
        <v>0</v>
      </c>
      <c r="O23" s="107">
        <v>83.6</v>
      </c>
      <c r="P23" s="107">
        <v>23.489282672038428</v>
      </c>
      <c r="Q23" s="95" t="s">
        <v>25</v>
      </c>
      <c r="R23" s="153"/>
      <c r="S23" s="122">
        <v>23.489282672038428</v>
      </c>
      <c r="T23" s="94" t="s">
        <v>186</v>
      </c>
      <c r="U23" s="94" t="s">
        <v>25</v>
      </c>
      <c r="V23" s="94" t="s">
        <v>25</v>
      </c>
      <c r="W23" s="70"/>
      <c r="X23" s="70"/>
      <c r="Y23" s="70"/>
      <c r="Z23" s="70"/>
      <c r="AA23" s="70"/>
      <c r="AB23" s="70"/>
      <c r="AC23" s="70"/>
    </row>
    <row r="24" spans="1:29" s="68" customFormat="1" ht="80.25" customHeight="1" x14ac:dyDescent="0.2">
      <c r="B24" s="100" t="s">
        <v>191</v>
      </c>
      <c r="C24" s="105" t="s">
        <v>192</v>
      </c>
      <c r="D24" s="102" t="s">
        <v>193</v>
      </c>
      <c r="E24" s="151">
        <v>2028</v>
      </c>
      <c r="F24" s="151">
        <v>2026</v>
      </c>
      <c r="G24" s="156">
        <v>69.666585999999995</v>
      </c>
      <c r="H24" s="156">
        <v>83.599903199999986</v>
      </c>
      <c r="I24" s="156">
        <v>104.88026966880723</v>
      </c>
      <c r="J24" s="156">
        <v>0</v>
      </c>
      <c r="K24" s="156">
        <v>104.88026966880723</v>
      </c>
      <c r="L24" s="156">
        <v>23.491737440000016</v>
      </c>
      <c r="M24" s="156">
        <v>81.388532228807208</v>
      </c>
      <c r="N24" s="156">
        <v>0</v>
      </c>
      <c r="O24" s="156">
        <v>83.599903199999986</v>
      </c>
      <c r="P24" s="156">
        <v>23.491737440000001</v>
      </c>
      <c r="Q24" s="153" t="s">
        <v>25</v>
      </c>
      <c r="R24" s="153" t="s">
        <v>25</v>
      </c>
      <c r="S24" s="152">
        <v>23.491737440000016</v>
      </c>
      <c r="T24" s="158" t="s">
        <v>25</v>
      </c>
      <c r="U24" s="158" t="s">
        <v>25</v>
      </c>
      <c r="V24" s="94" t="s">
        <v>25</v>
      </c>
      <c r="W24" s="70"/>
      <c r="X24" s="70"/>
      <c r="Y24" s="70"/>
      <c r="Z24" s="70"/>
      <c r="AA24" s="70"/>
      <c r="AB24" s="70"/>
      <c r="AC24" s="70"/>
    </row>
    <row r="25" spans="1:29" s="150" customFormat="1" ht="80.25" customHeight="1" x14ac:dyDescent="0.2">
      <c r="B25" s="100" t="s">
        <v>194</v>
      </c>
      <c r="C25" s="105" t="s">
        <v>195</v>
      </c>
      <c r="D25" s="102" t="s">
        <v>196</v>
      </c>
      <c r="E25" s="151">
        <v>2029</v>
      </c>
      <c r="F25" s="151">
        <v>2026</v>
      </c>
      <c r="G25" s="156">
        <v>8.8906600500000028</v>
      </c>
      <c r="H25" s="156">
        <v>10.668792060000003</v>
      </c>
      <c r="I25" s="156">
        <v>13.384534496604939</v>
      </c>
      <c r="J25" s="156">
        <v>0</v>
      </c>
      <c r="K25" s="156">
        <v>13.384534496604939</v>
      </c>
      <c r="L25" s="156">
        <v>5.6271800822822353</v>
      </c>
      <c r="M25" s="156">
        <v>7.7573544143227036</v>
      </c>
      <c r="N25" s="156">
        <v>0</v>
      </c>
      <c r="O25" s="156">
        <v>10.668792060000003</v>
      </c>
      <c r="P25" s="156">
        <v>5.6271800822822353</v>
      </c>
      <c r="Q25" s="153" t="s">
        <v>25</v>
      </c>
      <c r="R25" s="153" t="s">
        <v>25</v>
      </c>
      <c r="S25" s="152">
        <v>5.6271800822822353</v>
      </c>
      <c r="T25" s="158" t="s">
        <v>25</v>
      </c>
      <c r="U25" s="158" t="s">
        <v>25</v>
      </c>
      <c r="V25" s="94" t="s">
        <v>25</v>
      </c>
      <c r="W25" s="154"/>
      <c r="X25" s="154"/>
      <c r="Y25" s="154"/>
      <c r="Z25" s="154"/>
      <c r="AA25" s="154"/>
      <c r="AB25" s="154"/>
      <c r="AC25" s="154"/>
    </row>
    <row r="26" spans="1:29" s="150" customFormat="1" ht="80.25" customHeight="1" x14ac:dyDescent="0.2">
      <c r="B26" s="100" t="s">
        <v>233</v>
      </c>
      <c r="C26" s="105" t="s">
        <v>214</v>
      </c>
      <c r="D26" s="102" t="s">
        <v>215</v>
      </c>
      <c r="E26" s="151">
        <v>2026</v>
      </c>
      <c r="F26" s="151">
        <v>2026</v>
      </c>
      <c r="G26" s="156">
        <v>27.295136000000003</v>
      </c>
      <c r="H26" s="156">
        <v>32.754163200000001</v>
      </c>
      <c r="I26" s="156">
        <v>37.808360647002317</v>
      </c>
      <c r="J26" s="156">
        <v>0</v>
      </c>
      <c r="K26" s="156">
        <v>37.808360647002317</v>
      </c>
      <c r="L26" s="156">
        <v>34.020000000000003</v>
      </c>
      <c r="M26" s="156">
        <v>3.7883606470023139</v>
      </c>
      <c r="N26" s="156">
        <v>0</v>
      </c>
      <c r="O26" s="156">
        <v>32.754163200000001</v>
      </c>
      <c r="P26" s="156">
        <v>34.020000000000003</v>
      </c>
      <c r="Q26" s="153" t="s">
        <v>25</v>
      </c>
      <c r="R26" s="153"/>
      <c r="S26" s="158">
        <v>34.020000000000003</v>
      </c>
      <c r="T26" s="158" t="s">
        <v>25</v>
      </c>
      <c r="U26" s="94" t="s">
        <v>25</v>
      </c>
      <c r="V26" s="152" t="s">
        <v>25</v>
      </c>
      <c r="W26" s="154"/>
      <c r="X26" s="154"/>
      <c r="Y26" s="154"/>
      <c r="Z26" s="154"/>
      <c r="AA26" s="154"/>
      <c r="AB26" s="154"/>
      <c r="AC26" s="154"/>
    </row>
    <row r="27" spans="1:29" s="150" customFormat="1" ht="80.25" customHeight="1" x14ac:dyDescent="0.2">
      <c r="B27" s="100" t="s">
        <v>234</v>
      </c>
      <c r="C27" s="105" t="s">
        <v>219</v>
      </c>
      <c r="D27" s="102" t="s">
        <v>220</v>
      </c>
      <c r="E27" s="151">
        <v>2026</v>
      </c>
      <c r="F27" s="151">
        <v>2026</v>
      </c>
      <c r="G27" s="156">
        <v>27.295136000000003</v>
      </c>
      <c r="H27" s="156">
        <v>32.754163200000001</v>
      </c>
      <c r="I27" s="156">
        <v>37.808360647002317</v>
      </c>
      <c r="J27" s="156">
        <v>0</v>
      </c>
      <c r="K27" s="156">
        <v>37.808360647002317</v>
      </c>
      <c r="L27" s="156">
        <v>34.020000000000003</v>
      </c>
      <c r="M27" s="156">
        <v>3.7883606470023139</v>
      </c>
      <c r="N27" s="156">
        <v>0</v>
      </c>
      <c r="O27" s="156">
        <v>32.754163200000001</v>
      </c>
      <c r="P27" s="156">
        <v>34.020000000000003</v>
      </c>
      <c r="Q27" s="153" t="s">
        <v>25</v>
      </c>
      <c r="R27" s="153"/>
      <c r="S27" s="158">
        <v>34.020000000000003</v>
      </c>
      <c r="T27" s="158" t="s">
        <v>25</v>
      </c>
      <c r="U27" s="94" t="s">
        <v>25</v>
      </c>
      <c r="V27" s="152" t="s">
        <v>25</v>
      </c>
      <c r="W27" s="154"/>
      <c r="X27" s="154"/>
      <c r="Y27" s="154"/>
      <c r="Z27" s="154"/>
      <c r="AA27" s="154"/>
      <c r="AB27" s="154"/>
      <c r="AC27" s="154"/>
    </row>
    <row r="28" spans="1:29" s="150" customFormat="1" ht="80.25" customHeight="1" x14ac:dyDescent="0.2">
      <c r="B28" s="100" t="s">
        <v>235</v>
      </c>
      <c r="C28" s="105" t="s">
        <v>221</v>
      </c>
      <c r="D28" s="102" t="s">
        <v>222</v>
      </c>
      <c r="E28" s="151">
        <v>2026</v>
      </c>
      <c r="F28" s="151">
        <v>2026</v>
      </c>
      <c r="G28" s="156">
        <v>27.295136000000003</v>
      </c>
      <c r="H28" s="156">
        <v>32.754163200000001</v>
      </c>
      <c r="I28" s="156">
        <v>37.808360647002317</v>
      </c>
      <c r="J28" s="156">
        <v>0</v>
      </c>
      <c r="K28" s="156">
        <v>37.808360647002317</v>
      </c>
      <c r="L28" s="156">
        <v>34.020000000000003</v>
      </c>
      <c r="M28" s="156">
        <v>3.7883606470023139</v>
      </c>
      <c r="N28" s="156">
        <v>0</v>
      </c>
      <c r="O28" s="156">
        <v>32.754163200000001</v>
      </c>
      <c r="P28" s="156">
        <v>34.020000000000003</v>
      </c>
      <c r="Q28" s="153" t="s">
        <v>25</v>
      </c>
      <c r="R28" s="153"/>
      <c r="S28" s="158">
        <v>34.020000000000003</v>
      </c>
      <c r="T28" s="158" t="s">
        <v>25</v>
      </c>
      <c r="U28" s="158" t="s">
        <v>25</v>
      </c>
      <c r="V28" s="152" t="s">
        <v>25</v>
      </c>
      <c r="W28" s="154"/>
      <c r="X28" s="154"/>
      <c r="Y28" s="154"/>
      <c r="Z28" s="154"/>
      <c r="AA28" s="154"/>
      <c r="AB28" s="154"/>
      <c r="AC28" s="154"/>
    </row>
    <row r="29" spans="1:29" s="150" customFormat="1" ht="80.25" customHeight="1" x14ac:dyDescent="0.2">
      <c r="B29" s="100" t="s">
        <v>236</v>
      </c>
      <c r="C29" s="142" t="s">
        <v>223</v>
      </c>
      <c r="D29" s="160" t="s">
        <v>224</v>
      </c>
      <c r="E29" s="151">
        <v>2026</v>
      </c>
      <c r="F29" s="151">
        <v>2026</v>
      </c>
      <c r="G29" s="156">
        <v>96.700516000000022</v>
      </c>
      <c r="H29" s="156">
        <v>116.04061920000002</v>
      </c>
      <c r="I29" s="156">
        <v>133.94650181186927</v>
      </c>
      <c r="J29" s="156">
        <v>0</v>
      </c>
      <c r="K29" s="156">
        <v>133.94650181186927</v>
      </c>
      <c r="L29" s="156">
        <v>75.62</v>
      </c>
      <c r="M29" s="156">
        <v>58.326501811869264</v>
      </c>
      <c r="N29" s="156">
        <v>0</v>
      </c>
      <c r="O29" s="156">
        <v>116.04061920000002</v>
      </c>
      <c r="P29" s="156">
        <v>75.62</v>
      </c>
      <c r="Q29" s="153" t="s">
        <v>25</v>
      </c>
      <c r="R29" s="203"/>
      <c r="S29" s="122">
        <v>75.62</v>
      </c>
      <c r="T29" s="203" t="s">
        <v>25</v>
      </c>
      <c r="U29" s="203" t="s">
        <v>25</v>
      </c>
      <c r="V29" s="152" t="s">
        <v>25</v>
      </c>
      <c r="W29" s="154"/>
      <c r="X29" s="154"/>
      <c r="Y29" s="154"/>
      <c r="Z29" s="154"/>
      <c r="AA29" s="154"/>
      <c r="AB29" s="154"/>
      <c r="AC29" s="154"/>
    </row>
    <row r="30" spans="1:29" s="150" customFormat="1" ht="80.25" customHeight="1" x14ac:dyDescent="0.2">
      <c r="B30" s="100" t="s">
        <v>237</v>
      </c>
      <c r="C30" s="105" t="s">
        <v>239</v>
      </c>
      <c r="D30" s="102" t="s">
        <v>240</v>
      </c>
      <c r="E30" s="151">
        <v>2026</v>
      </c>
      <c r="F30" s="151">
        <v>2026</v>
      </c>
      <c r="G30" s="156">
        <v>96.700516000000022</v>
      </c>
      <c r="H30" s="156">
        <v>116.04061920000002</v>
      </c>
      <c r="I30" s="156">
        <v>133.94650181186927</v>
      </c>
      <c r="J30" s="156">
        <v>0</v>
      </c>
      <c r="K30" s="156">
        <v>133.94650181186927</v>
      </c>
      <c r="L30" s="156">
        <v>75.512591236788694</v>
      </c>
      <c r="M30" s="156">
        <v>58.433910575080574</v>
      </c>
      <c r="N30" s="156">
        <v>0</v>
      </c>
      <c r="O30" s="156">
        <v>116.04061920000002</v>
      </c>
      <c r="P30" s="156">
        <v>75.512591236788694</v>
      </c>
      <c r="Q30" s="153" t="s">
        <v>25</v>
      </c>
      <c r="R30" s="153"/>
      <c r="S30" s="158">
        <v>75.512591236788694</v>
      </c>
      <c r="T30" s="158" t="s">
        <v>25</v>
      </c>
      <c r="U30" s="158" t="s">
        <v>25</v>
      </c>
      <c r="V30" s="152" t="s">
        <v>25</v>
      </c>
      <c r="W30" s="154"/>
      <c r="X30" s="154"/>
      <c r="Y30" s="154"/>
      <c r="Z30" s="154"/>
      <c r="AA30" s="154"/>
      <c r="AB30" s="154"/>
      <c r="AC30" s="154"/>
    </row>
    <row r="31" spans="1:29" s="150" customFormat="1" ht="80.25" customHeight="1" x14ac:dyDescent="0.2">
      <c r="B31" s="100" t="s">
        <v>238</v>
      </c>
      <c r="C31" s="105" t="s">
        <v>221</v>
      </c>
      <c r="D31" s="102" t="s">
        <v>241</v>
      </c>
      <c r="E31" s="151">
        <v>2028</v>
      </c>
      <c r="F31" s="151">
        <v>2028</v>
      </c>
      <c r="G31" s="156">
        <v>96.700516000000022</v>
      </c>
      <c r="H31" s="156">
        <v>116.04061920000002</v>
      </c>
      <c r="I31" s="156">
        <v>133.94650181186927</v>
      </c>
      <c r="J31" s="156">
        <v>0</v>
      </c>
      <c r="K31" s="156">
        <v>133.94650181186927</v>
      </c>
      <c r="L31" s="156">
        <v>75.62</v>
      </c>
      <c r="M31" s="156">
        <v>58.326501811869264</v>
      </c>
      <c r="N31" s="156">
        <v>0</v>
      </c>
      <c r="O31" s="156">
        <v>116.04061920000002</v>
      </c>
      <c r="P31" s="156">
        <v>75.62</v>
      </c>
      <c r="Q31" s="153" t="s">
        <v>25</v>
      </c>
      <c r="R31" s="153"/>
      <c r="S31" s="158">
        <v>75.62</v>
      </c>
      <c r="T31" s="158" t="s">
        <v>25</v>
      </c>
      <c r="U31" s="158" t="s">
        <v>25</v>
      </c>
      <c r="V31" s="152" t="s">
        <v>25</v>
      </c>
      <c r="W31" s="154"/>
      <c r="X31" s="154"/>
      <c r="Y31" s="154"/>
      <c r="Z31" s="154"/>
      <c r="AA31" s="154"/>
      <c r="AB31" s="154"/>
      <c r="AC31" s="154"/>
    </row>
    <row r="32" spans="1:29" s="71" customFormat="1" ht="15.75" customHeight="1" x14ac:dyDescent="0.25">
      <c r="B32" s="188" t="s">
        <v>141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</row>
    <row r="33" spans="2:16" s="71" customFormat="1" ht="15.75" x14ac:dyDescent="0.25">
      <c r="B33" s="189" t="s">
        <v>142</v>
      </c>
      <c r="C33" s="189"/>
      <c r="D33" s="189"/>
      <c r="E33" s="189"/>
      <c r="F33" s="189"/>
      <c r="G33" s="189"/>
      <c r="H33" s="189"/>
      <c r="I33" s="189"/>
      <c r="J33" s="72"/>
      <c r="K33" s="72"/>
      <c r="L33" s="72"/>
      <c r="M33" s="72"/>
    </row>
    <row r="34" spans="2:16" s="71" customFormat="1" ht="33.75" customHeight="1" x14ac:dyDescent="0.25">
      <c r="B34" s="189" t="s">
        <v>143</v>
      </c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</row>
    <row r="35" spans="2:16" s="68" customFormat="1" ht="11.25" x14ac:dyDescent="0.2">
      <c r="C35" s="73"/>
      <c r="D35" s="74"/>
      <c r="E35" s="75"/>
      <c r="G35" s="73"/>
      <c r="H35" s="73"/>
      <c r="I35" s="73"/>
      <c r="J35" s="73"/>
      <c r="K35" s="73"/>
      <c r="L35" s="73"/>
      <c r="M35" s="73"/>
    </row>
    <row r="36" spans="2:16" s="68" customFormat="1" ht="11.25" x14ac:dyDescent="0.2">
      <c r="C36" s="73"/>
      <c r="D36" s="74"/>
      <c r="E36" s="75"/>
      <c r="G36" s="73"/>
      <c r="H36" s="73"/>
      <c r="I36" s="73"/>
      <c r="J36" s="73"/>
      <c r="K36" s="73"/>
      <c r="L36" s="73"/>
      <c r="M36" s="73"/>
    </row>
    <row r="37" spans="2:16" s="68" customFormat="1" ht="15.75" x14ac:dyDescent="0.25">
      <c r="B37" s="38" t="s">
        <v>37</v>
      </c>
      <c r="C37" s="73"/>
      <c r="D37" s="74"/>
      <c r="E37" s="75"/>
      <c r="G37" s="73"/>
      <c r="H37" s="73"/>
      <c r="I37" s="73"/>
      <c r="J37" s="73"/>
      <c r="K37" s="73"/>
      <c r="L37" s="73"/>
      <c r="M37" s="73"/>
    </row>
    <row r="38" spans="2:16" s="68" customFormat="1" ht="15.75" x14ac:dyDescent="0.2">
      <c r="B38" s="183" t="s">
        <v>144</v>
      </c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</row>
    <row r="39" spans="2:16" s="76" customFormat="1" ht="33.75" customHeight="1" x14ac:dyDescent="0.25">
      <c r="B39" s="180" t="s">
        <v>145</v>
      </c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</row>
    <row r="40" spans="2:16" s="76" customFormat="1" ht="15.75" x14ac:dyDescent="0.25">
      <c r="B40" s="184" t="s">
        <v>146</v>
      </c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</row>
    <row r="41" spans="2:16" s="76" customFormat="1" ht="36" customHeight="1" x14ac:dyDescent="0.25">
      <c r="B41" s="185" t="s">
        <v>147</v>
      </c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</row>
    <row r="42" spans="2:16" s="76" customFormat="1" ht="38.25" customHeight="1" x14ac:dyDescent="0.25">
      <c r="B42" s="180" t="s">
        <v>148</v>
      </c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</row>
    <row r="43" spans="2:16" s="76" customFormat="1" ht="19.5" customHeight="1" x14ac:dyDescent="0.25">
      <c r="B43" s="180" t="s">
        <v>149</v>
      </c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</row>
    <row r="44" spans="2:16" s="76" customFormat="1" ht="37.9" customHeight="1" x14ac:dyDescent="0.25">
      <c r="B44" s="184" t="s">
        <v>150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</row>
    <row r="45" spans="2:16" s="76" customFormat="1" ht="15.75" x14ac:dyDescent="0.25">
      <c r="B45" s="184" t="s">
        <v>151</v>
      </c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</row>
    <row r="46" spans="2:16" s="76" customFormat="1" ht="35.25" customHeight="1" x14ac:dyDescent="0.25">
      <c r="B46" s="180" t="s">
        <v>152</v>
      </c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</row>
    <row r="47" spans="2:16" s="76" customFormat="1" ht="21" customHeight="1" x14ac:dyDescent="0.25">
      <c r="B47" s="180" t="s">
        <v>153</v>
      </c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</row>
    <row r="48" spans="2:16" s="76" customFormat="1" ht="21" customHeight="1" x14ac:dyDescent="0.25">
      <c r="B48" s="184" t="s">
        <v>154</v>
      </c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</row>
    <row r="49" spans="3:13" s="68" customFormat="1" ht="11.25" x14ac:dyDescent="0.2">
      <c r="C49" s="73"/>
      <c r="D49" s="74"/>
      <c r="E49" s="75"/>
      <c r="G49" s="73"/>
      <c r="H49" s="73"/>
      <c r="I49" s="73"/>
      <c r="J49" s="73"/>
      <c r="K49" s="73"/>
      <c r="L49" s="73"/>
      <c r="M49" s="73"/>
    </row>
    <row r="50" spans="3:13" s="68" customFormat="1" ht="11.25" x14ac:dyDescent="0.2">
      <c r="C50" s="73"/>
      <c r="D50" s="74"/>
      <c r="E50" s="75"/>
      <c r="G50" s="73"/>
      <c r="H50" s="73"/>
      <c r="I50" s="73"/>
      <c r="J50" s="73"/>
      <c r="K50" s="73"/>
      <c r="L50" s="73"/>
      <c r="M50" s="73"/>
    </row>
    <row r="51" spans="3:13" s="68" customFormat="1" ht="11.25" x14ac:dyDescent="0.2">
      <c r="C51" s="73"/>
      <c r="D51" s="74"/>
      <c r="E51" s="75"/>
      <c r="G51" s="73"/>
      <c r="H51" s="73"/>
      <c r="I51" s="73"/>
      <c r="J51" s="73"/>
      <c r="K51" s="73"/>
      <c r="L51" s="73"/>
      <c r="M51" s="73"/>
    </row>
    <row r="52" spans="3:13" s="68" customFormat="1" ht="11.25" x14ac:dyDescent="0.2">
      <c r="C52" s="73"/>
      <c r="D52" s="74"/>
      <c r="E52" s="75"/>
      <c r="G52" s="73"/>
      <c r="H52" s="73"/>
      <c r="I52" s="73"/>
      <c r="J52" s="73"/>
      <c r="K52" s="73"/>
      <c r="L52" s="73"/>
      <c r="M52" s="73"/>
    </row>
    <row r="53" spans="3:13" s="68" customFormat="1" ht="11.25" x14ac:dyDescent="0.2">
      <c r="C53" s="73"/>
      <c r="D53" s="74"/>
      <c r="E53" s="75"/>
      <c r="G53" s="73"/>
      <c r="H53" s="73"/>
      <c r="I53" s="73"/>
      <c r="J53" s="73"/>
      <c r="K53" s="73"/>
      <c r="L53" s="73"/>
      <c r="M53" s="73"/>
    </row>
    <row r="54" spans="3:13" s="68" customFormat="1" ht="11.25" x14ac:dyDescent="0.2">
      <c r="C54" s="73"/>
      <c r="D54" s="74"/>
      <c r="E54" s="75"/>
      <c r="G54" s="73"/>
      <c r="H54" s="73"/>
      <c r="I54" s="73"/>
      <c r="J54" s="73"/>
      <c r="K54" s="73"/>
      <c r="L54" s="73"/>
      <c r="M54" s="73"/>
    </row>
    <row r="55" spans="3:13" s="68" customFormat="1" ht="11.25" x14ac:dyDescent="0.2">
      <c r="C55" s="73"/>
      <c r="D55" s="74"/>
      <c r="E55" s="75"/>
      <c r="G55" s="73"/>
      <c r="H55" s="73"/>
      <c r="I55" s="73"/>
      <c r="J55" s="73"/>
      <c r="K55" s="73"/>
      <c r="L55" s="73"/>
      <c r="M55" s="73"/>
    </row>
    <row r="56" spans="3:13" s="68" customFormat="1" ht="11.25" x14ac:dyDescent="0.2">
      <c r="C56" s="73"/>
      <c r="D56" s="74"/>
      <c r="E56" s="75"/>
      <c r="G56" s="73"/>
      <c r="H56" s="73"/>
      <c r="I56" s="73"/>
      <c r="J56" s="73"/>
      <c r="K56" s="73"/>
      <c r="L56" s="73"/>
      <c r="M56" s="73"/>
    </row>
    <row r="57" spans="3:13" s="68" customFormat="1" ht="11.25" x14ac:dyDescent="0.2">
      <c r="C57" s="73"/>
      <c r="D57" s="74"/>
      <c r="E57" s="75"/>
      <c r="G57" s="73"/>
      <c r="H57" s="73"/>
      <c r="I57" s="73"/>
      <c r="J57" s="73"/>
      <c r="K57" s="73"/>
      <c r="L57" s="73"/>
      <c r="M57" s="73"/>
    </row>
    <row r="58" spans="3:13" s="68" customFormat="1" ht="11.25" x14ac:dyDescent="0.2">
      <c r="C58" s="73"/>
      <c r="D58" s="74"/>
      <c r="E58" s="75"/>
      <c r="G58" s="73"/>
      <c r="H58" s="73"/>
      <c r="I58" s="73"/>
      <c r="J58" s="73"/>
      <c r="K58" s="73"/>
      <c r="L58" s="73"/>
      <c r="M58" s="73"/>
    </row>
    <row r="59" spans="3:13" s="68" customFormat="1" ht="11.25" x14ac:dyDescent="0.2">
      <c r="C59" s="73"/>
      <c r="D59" s="74"/>
      <c r="E59" s="75"/>
      <c r="G59" s="73"/>
      <c r="H59" s="73"/>
      <c r="I59" s="73"/>
      <c r="J59" s="73"/>
      <c r="K59" s="73"/>
      <c r="L59" s="73"/>
      <c r="M59" s="73"/>
    </row>
    <row r="60" spans="3:13" s="68" customFormat="1" ht="11.25" x14ac:dyDescent="0.2">
      <c r="C60" s="73"/>
      <c r="D60" s="74"/>
      <c r="E60" s="75"/>
      <c r="G60" s="73"/>
      <c r="H60" s="73"/>
      <c r="I60" s="73"/>
      <c r="J60" s="73"/>
      <c r="K60" s="73"/>
      <c r="L60" s="73"/>
      <c r="M60" s="73"/>
    </row>
    <row r="61" spans="3:13" s="68" customFormat="1" ht="11.25" x14ac:dyDescent="0.2">
      <c r="C61" s="73"/>
      <c r="D61" s="74"/>
      <c r="E61" s="75"/>
      <c r="G61" s="73"/>
      <c r="H61" s="73"/>
      <c r="I61" s="73"/>
      <c r="J61" s="73"/>
      <c r="K61" s="73"/>
      <c r="L61" s="73"/>
      <c r="M61" s="73"/>
    </row>
    <row r="62" spans="3:13" s="68" customFormat="1" ht="11.25" x14ac:dyDescent="0.2">
      <c r="C62" s="73"/>
      <c r="D62" s="74"/>
      <c r="E62" s="75"/>
      <c r="G62" s="73"/>
      <c r="H62" s="73"/>
      <c r="I62" s="73"/>
      <c r="J62" s="73"/>
      <c r="K62" s="73"/>
      <c r="L62" s="73"/>
      <c r="M62" s="73"/>
    </row>
    <row r="63" spans="3:13" s="68" customFormat="1" ht="11.25" x14ac:dyDescent="0.2">
      <c r="C63" s="73"/>
      <c r="D63" s="74"/>
      <c r="E63" s="75"/>
      <c r="G63" s="73"/>
      <c r="H63" s="73"/>
      <c r="I63" s="73"/>
      <c r="J63" s="73"/>
      <c r="K63" s="73"/>
      <c r="L63" s="73"/>
      <c r="M63" s="73"/>
    </row>
    <row r="64" spans="3:13" s="68" customFormat="1" ht="11.25" x14ac:dyDescent="0.2">
      <c r="C64" s="73"/>
      <c r="D64" s="74"/>
      <c r="E64" s="75"/>
      <c r="G64" s="73"/>
      <c r="H64" s="73"/>
      <c r="I64" s="73"/>
      <c r="J64" s="73"/>
      <c r="K64" s="73"/>
      <c r="L64" s="73"/>
      <c r="M64" s="73"/>
    </row>
    <row r="65" spans="3:13" s="68" customFormat="1" ht="11.25" x14ac:dyDescent="0.2">
      <c r="C65" s="73"/>
      <c r="D65" s="74"/>
      <c r="E65" s="75"/>
      <c r="G65" s="73"/>
      <c r="H65" s="73"/>
      <c r="I65" s="73"/>
      <c r="J65" s="73"/>
      <c r="K65" s="73"/>
      <c r="L65" s="73"/>
      <c r="M65" s="73"/>
    </row>
    <row r="66" spans="3:13" s="68" customFormat="1" ht="11.25" x14ac:dyDescent="0.2">
      <c r="C66" s="73"/>
      <c r="D66" s="74"/>
      <c r="E66" s="75"/>
      <c r="G66" s="73"/>
      <c r="H66" s="73"/>
      <c r="I66" s="73"/>
      <c r="J66" s="73"/>
      <c r="K66" s="73"/>
      <c r="L66" s="73"/>
      <c r="M66" s="73"/>
    </row>
    <row r="67" spans="3:13" s="68" customFormat="1" ht="11.25" x14ac:dyDescent="0.2">
      <c r="C67" s="73"/>
      <c r="D67" s="74"/>
      <c r="E67" s="75"/>
      <c r="G67" s="73"/>
      <c r="H67" s="73"/>
      <c r="I67" s="73"/>
      <c r="J67" s="73"/>
      <c r="K67" s="73"/>
      <c r="L67" s="73"/>
      <c r="M67" s="73"/>
    </row>
    <row r="68" spans="3:13" s="68" customFormat="1" ht="11.25" x14ac:dyDescent="0.2">
      <c r="C68" s="73"/>
      <c r="D68" s="74"/>
      <c r="E68" s="75"/>
      <c r="G68" s="73"/>
      <c r="H68" s="73"/>
      <c r="I68" s="73"/>
      <c r="J68" s="73"/>
      <c r="K68" s="73"/>
      <c r="L68" s="73"/>
      <c r="M68" s="73"/>
    </row>
    <row r="69" spans="3:13" s="68" customFormat="1" ht="11.25" x14ac:dyDescent="0.2">
      <c r="C69" s="73"/>
      <c r="D69" s="74"/>
      <c r="E69" s="75"/>
      <c r="G69" s="73"/>
      <c r="H69" s="73"/>
      <c r="I69" s="73"/>
      <c r="J69" s="73"/>
      <c r="K69" s="73"/>
      <c r="L69" s="73"/>
      <c r="M69" s="73"/>
    </row>
    <row r="70" spans="3:13" s="68" customFormat="1" ht="11.25" x14ac:dyDescent="0.2">
      <c r="C70" s="73"/>
      <c r="D70" s="74"/>
      <c r="E70" s="75"/>
      <c r="G70" s="73"/>
      <c r="H70" s="73"/>
      <c r="I70" s="73"/>
      <c r="J70" s="73"/>
      <c r="K70" s="73"/>
      <c r="L70" s="73"/>
      <c r="M70" s="73"/>
    </row>
    <row r="71" spans="3:13" s="68" customFormat="1" ht="11.25" x14ac:dyDescent="0.2">
      <c r="C71" s="73"/>
      <c r="D71" s="74"/>
      <c r="E71" s="75"/>
      <c r="G71" s="73"/>
      <c r="H71" s="73"/>
      <c r="I71" s="73"/>
      <c r="J71" s="73"/>
      <c r="K71" s="73"/>
      <c r="L71" s="73"/>
      <c r="M71" s="73"/>
    </row>
    <row r="72" spans="3:13" s="68" customFormat="1" ht="11.25" x14ac:dyDescent="0.2">
      <c r="C72" s="73"/>
      <c r="D72" s="74"/>
      <c r="E72" s="75"/>
      <c r="G72" s="73"/>
      <c r="H72" s="73"/>
      <c r="I72" s="73"/>
      <c r="J72" s="73"/>
      <c r="K72" s="73"/>
      <c r="L72" s="73"/>
      <c r="M72" s="73"/>
    </row>
    <row r="73" spans="3:13" s="68" customFormat="1" ht="11.25" x14ac:dyDescent="0.2">
      <c r="C73" s="73"/>
      <c r="D73" s="74"/>
      <c r="E73" s="75"/>
      <c r="G73" s="73"/>
      <c r="H73" s="73"/>
      <c r="I73" s="73"/>
      <c r="J73" s="73"/>
      <c r="K73" s="73"/>
      <c r="L73" s="73"/>
      <c r="M73" s="73"/>
    </row>
    <row r="74" spans="3:13" s="68" customFormat="1" ht="11.25" x14ac:dyDescent="0.2">
      <c r="C74" s="73"/>
      <c r="D74" s="74"/>
      <c r="E74" s="75"/>
      <c r="G74" s="73"/>
      <c r="H74" s="73"/>
      <c r="I74" s="73"/>
      <c r="J74" s="73"/>
      <c r="K74" s="73"/>
      <c r="L74" s="73"/>
      <c r="M74" s="73"/>
    </row>
    <row r="75" spans="3:13" s="68" customFormat="1" ht="11.25" x14ac:dyDescent="0.2">
      <c r="C75" s="73"/>
      <c r="D75" s="74"/>
      <c r="E75" s="75"/>
      <c r="G75" s="73"/>
      <c r="H75" s="73"/>
      <c r="I75" s="73"/>
      <c r="J75" s="73"/>
      <c r="K75" s="73"/>
      <c r="L75" s="73"/>
      <c r="M75" s="73"/>
    </row>
    <row r="76" spans="3:13" s="68" customFormat="1" ht="11.25" x14ac:dyDescent="0.2">
      <c r="C76" s="73"/>
      <c r="D76" s="74"/>
      <c r="E76" s="75"/>
      <c r="G76" s="73"/>
      <c r="H76" s="73"/>
      <c r="I76" s="73"/>
      <c r="J76" s="73"/>
      <c r="K76" s="73"/>
      <c r="L76" s="73"/>
      <c r="M76" s="73"/>
    </row>
    <row r="77" spans="3:13" s="68" customFormat="1" ht="11.25" x14ac:dyDescent="0.2">
      <c r="C77" s="73"/>
      <c r="D77" s="74"/>
      <c r="E77" s="75"/>
      <c r="G77" s="73"/>
      <c r="H77" s="73"/>
      <c r="I77" s="73"/>
      <c r="J77" s="73"/>
      <c r="K77" s="73"/>
      <c r="L77" s="73"/>
      <c r="M77" s="73"/>
    </row>
    <row r="78" spans="3:13" s="68" customFormat="1" ht="11.25" x14ac:dyDescent="0.2">
      <c r="C78" s="73"/>
      <c r="D78" s="74"/>
      <c r="E78" s="75"/>
      <c r="G78" s="73"/>
      <c r="H78" s="73"/>
      <c r="I78" s="73"/>
      <c r="J78" s="73"/>
      <c r="K78" s="73"/>
      <c r="L78" s="73"/>
      <c r="M78" s="73"/>
    </row>
    <row r="79" spans="3:13" s="68" customFormat="1" ht="11.25" x14ac:dyDescent="0.2">
      <c r="C79" s="73"/>
      <c r="D79" s="74"/>
      <c r="E79" s="75"/>
      <c r="G79" s="73"/>
      <c r="H79" s="73"/>
      <c r="I79" s="73"/>
      <c r="J79" s="73"/>
      <c r="K79" s="73"/>
      <c r="L79" s="73"/>
      <c r="M79" s="73"/>
    </row>
    <row r="80" spans="3:13" s="68" customFormat="1" ht="11.25" x14ac:dyDescent="0.2">
      <c r="C80" s="73"/>
      <c r="D80" s="74"/>
      <c r="E80" s="75"/>
      <c r="G80" s="73"/>
      <c r="H80" s="73"/>
      <c r="I80" s="73"/>
      <c r="J80" s="73"/>
      <c r="K80" s="73"/>
      <c r="L80" s="73"/>
      <c r="M80" s="73"/>
    </row>
    <row r="81" spans="3:13" s="68" customFormat="1" ht="11.25" x14ac:dyDescent="0.2">
      <c r="C81" s="73"/>
      <c r="D81" s="74"/>
      <c r="E81" s="75"/>
      <c r="G81" s="73"/>
      <c r="H81" s="73"/>
      <c r="I81" s="73"/>
      <c r="J81" s="73"/>
      <c r="K81" s="73"/>
      <c r="L81" s="73"/>
      <c r="M81" s="73"/>
    </row>
    <row r="82" spans="3:13" s="68" customFormat="1" ht="11.25" x14ac:dyDescent="0.2">
      <c r="C82" s="73"/>
      <c r="D82" s="74"/>
      <c r="E82" s="75"/>
      <c r="G82" s="73"/>
      <c r="H82" s="73"/>
      <c r="I82" s="73"/>
      <c r="J82" s="73"/>
      <c r="K82" s="73"/>
      <c r="L82" s="73"/>
      <c r="M82" s="73"/>
    </row>
    <row r="83" spans="3:13" s="68" customFormat="1" ht="11.25" x14ac:dyDescent="0.2">
      <c r="C83" s="73"/>
      <c r="D83" s="74"/>
      <c r="E83" s="75"/>
      <c r="G83" s="73"/>
      <c r="H83" s="73"/>
      <c r="I83" s="73"/>
      <c r="J83" s="73"/>
      <c r="K83" s="73"/>
      <c r="L83" s="73"/>
      <c r="M83" s="73"/>
    </row>
    <row r="84" spans="3:13" s="68" customFormat="1" ht="11.25" x14ac:dyDescent="0.2">
      <c r="C84" s="73"/>
      <c r="D84" s="74"/>
      <c r="E84" s="75"/>
      <c r="G84" s="73"/>
      <c r="H84" s="73"/>
      <c r="I84" s="73"/>
      <c r="J84" s="73"/>
      <c r="K84" s="73"/>
      <c r="L84" s="73"/>
      <c r="M84" s="73"/>
    </row>
  </sheetData>
  <mergeCells count="33">
    <mergeCell ref="B38:P38"/>
    <mergeCell ref="B39:P39"/>
    <mergeCell ref="B40:P40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34:P34"/>
    <mergeCell ref="T16:T17"/>
    <mergeCell ref="U16:U17"/>
    <mergeCell ref="V16:V17"/>
    <mergeCell ref="B32:P32"/>
    <mergeCell ref="B33:I33"/>
    <mergeCell ref="Q16:Q17"/>
    <mergeCell ref="R16:R17"/>
    <mergeCell ref="S16:S17"/>
    <mergeCell ref="N16:N17"/>
    <mergeCell ref="O16:O17"/>
    <mergeCell ref="P16:P17"/>
    <mergeCell ref="B47:P47"/>
    <mergeCell ref="B48:P48"/>
    <mergeCell ref="B41:P41"/>
    <mergeCell ref="B42:P42"/>
    <mergeCell ref="B44:P44"/>
    <mergeCell ref="B45:P45"/>
    <mergeCell ref="B46:P46"/>
    <mergeCell ref="B43:P4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18" sqref="C18"/>
    </sheetView>
  </sheetViews>
  <sheetFormatPr defaultColWidth="9.140625" defaultRowHeight="15" x14ac:dyDescent="0.25"/>
  <cols>
    <col min="1" max="1" width="3.85546875" style="80" customWidth="1"/>
    <col min="2" max="2" width="20.5703125" style="80" customWidth="1"/>
    <col min="3" max="3" width="9.5703125" style="80" bestFit="1" customWidth="1"/>
    <col min="4" max="9" width="9.140625" style="80"/>
    <col min="10" max="10" width="11.140625" style="80" customWidth="1"/>
    <col min="11" max="11" width="13.7109375" style="80" bestFit="1" customWidth="1"/>
    <col min="12" max="16384" width="9.140625" style="80"/>
  </cols>
  <sheetData>
    <row r="4" spans="2:10" ht="18.75" x14ac:dyDescent="0.3">
      <c r="B4" s="79" t="s">
        <v>155</v>
      </c>
    </row>
    <row r="5" spans="2:10" ht="18.75" x14ac:dyDescent="0.3">
      <c r="B5" s="79"/>
    </row>
    <row r="6" spans="2:10" ht="18.75" x14ac:dyDescent="0.3">
      <c r="B6" s="79"/>
    </row>
    <row r="7" spans="2:10" ht="15.75" x14ac:dyDescent="0.25">
      <c r="B7" s="13" t="s">
        <v>156</v>
      </c>
      <c r="C7" s="14"/>
      <c r="D7" s="14"/>
      <c r="E7" s="14"/>
      <c r="F7" s="81"/>
      <c r="G7" s="81"/>
      <c r="H7" s="81"/>
      <c r="I7" s="81"/>
      <c r="J7" s="81"/>
    </row>
    <row r="8" spans="2:10" x14ac:dyDescent="0.25">
      <c r="B8" s="15" t="s">
        <v>5</v>
      </c>
      <c r="C8" s="15"/>
      <c r="D8" s="15"/>
      <c r="E8" s="15"/>
      <c r="F8" s="81"/>
      <c r="G8" s="81"/>
      <c r="H8" s="81"/>
      <c r="I8" s="81"/>
      <c r="J8" s="81"/>
    </row>
    <row r="9" spans="2:10" x14ac:dyDescent="0.25">
      <c r="B9" s="81"/>
      <c r="C9" s="81"/>
      <c r="D9" s="81"/>
      <c r="E9" s="81"/>
      <c r="F9" s="81"/>
      <c r="G9" s="81"/>
      <c r="H9" s="81"/>
      <c r="I9" s="81"/>
      <c r="J9" s="81"/>
    </row>
    <row r="10" spans="2:10" ht="15.75" x14ac:dyDescent="0.25">
      <c r="B10" s="13" t="s">
        <v>6</v>
      </c>
      <c r="C10" s="81"/>
      <c r="D10" s="81"/>
      <c r="E10" s="81"/>
      <c r="F10" s="81"/>
      <c r="G10" s="81"/>
      <c r="H10" s="81"/>
      <c r="I10" s="81"/>
      <c r="J10" s="81"/>
    </row>
    <row r="11" spans="2:10" x14ac:dyDescent="0.25">
      <c r="B11" s="81"/>
      <c r="C11" s="81"/>
      <c r="D11" s="81"/>
      <c r="E11" s="81"/>
      <c r="F11" s="81"/>
      <c r="G11" s="81"/>
      <c r="H11" s="81"/>
      <c r="I11" s="81"/>
      <c r="J11" s="81"/>
    </row>
    <row r="12" spans="2:10" x14ac:dyDescent="0.25">
      <c r="B12" s="81"/>
      <c r="C12" s="81"/>
      <c r="D12" s="81"/>
      <c r="E12" s="81"/>
      <c r="F12" s="81"/>
      <c r="G12" s="81"/>
      <c r="H12" s="81"/>
      <c r="I12" s="81"/>
      <c r="J12" s="81"/>
    </row>
    <row r="13" spans="2:10" x14ac:dyDescent="0.25">
      <c r="B13" s="81"/>
      <c r="C13" s="81"/>
      <c r="D13" s="81"/>
      <c r="E13" s="81"/>
      <c r="F13" s="81"/>
      <c r="G13" s="81"/>
      <c r="H13" s="81"/>
      <c r="I13" s="81"/>
      <c r="J13" s="81"/>
    </row>
    <row r="14" spans="2:10" x14ac:dyDescent="0.25">
      <c r="B14" s="81"/>
      <c r="C14" s="81"/>
      <c r="D14" s="81"/>
      <c r="E14" s="81"/>
      <c r="F14" s="81"/>
      <c r="G14" s="81"/>
      <c r="H14" s="81"/>
      <c r="I14" s="81"/>
      <c r="J14" s="81"/>
    </row>
    <row r="15" spans="2:10" ht="15" customHeight="1" x14ac:dyDescent="0.25">
      <c r="B15" s="193" t="s">
        <v>79</v>
      </c>
      <c r="C15" s="194" t="s">
        <v>157</v>
      </c>
      <c r="D15" s="195"/>
      <c r="E15" s="195"/>
      <c r="F15" s="195"/>
      <c r="G15" s="195"/>
      <c r="H15" s="196"/>
    </row>
    <row r="16" spans="2:10" ht="15.75" x14ac:dyDescent="0.25">
      <c r="B16" s="193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2" t="s">
        <v>158</v>
      </c>
      <c r="C17" s="83">
        <v>105.3</v>
      </c>
      <c r="D17" s="83">
        <v>104.8</v>
      </c>
      <c r="E17" s="84">
        <v>104.6</v>
      </c>
      <c r="F17" s="85">
        <v>104.6</v>
      </c>
      <c r="G17" s="85">
        <v>104.6</v>
      </c>
      <c r="H17" s="85">
        <v>104.6</v>
      </c>
    </row>
    <row r="18" spans="2:8" ht="15.75" x14ac:dyDescent="0.25">
      <c r="B18" s="86"/>
      <c r="C18" s="87">
        <f>C17/100</f>
        <v>1.0529999999999999</v>
      </c>
      <c r="D18" s="87">
        <f t="shared" ref="D18:H18" si="0">D17/100</f>
        <v>1.048</v>
      </c>
      <c r="E18" s="87">
        <f t="shared" si="0"/>
        <v>1.046</v>
      </c>
      <c r="F18" s="87">
        <f t="shared" si="0"/>
        <v>1.046</v>
      </c>
      <c r="G18" s="87">
        <f t="shared" si="0"/>
        <v>1.046</v>
      </c>
      <c r="H18" s="87">
        <f t="shared" si="0"/>
        <v>1.046</v>
      </c>
    </row>
    <row r="29" spans="2:8" x14ac:dyDescent="0.25">
      <c r="C29" s="88"/>
      <c r="D29" s="88"/>
      <c r="E29" s="88"/>
      <c r="F29" s="88"/>
      <c r="G29" s="88"/>
      <c r="H29" s="88"/>
    </row>
    <row r="30" spans="2:8" x14ac:dyDescent="0.25">
      <c r="C30" s="88"/>
      <c r="D30" s="88"/>
      <c r="E30" s="88"/>
      <c r="F30" s="88"/>
      <c r="G30" s="88"/>
      <c r="H30" s="88"/>
    </row>
    <row r="31" spans="2:8" ht="15.75" x14ac:dyDescent="0.25">
      <c r="C31" s="50"/>
      <c r="D31" s="50"/>
      <c r="E31" s="50"/>
      <c r="F31" s="50"/>
      <c r="G31" s="50"/>
      <c r="H31" s="88"/>
    </row>
    <row r="32" spans="2:8" ht="15.75" x14ac:dyDescent="0.25">
      <c r="C32" s="89"/>
      <c r="D32" s="89"/>
      <c r="E32" s="89"/>
      <c r="F32" s="89"/>
      <c r="G32" s="89"/>
      <c r="H32" s="88"/>
    </row>
    <row r="33" spans="3:8" ht="15.75" x14ac:dyDescent="0.25">
      <c r="C33" s="90"/>
      <c r="D33" s="90"/>
      <c r="E33" s="91"/>
      <c r="F33" s="90"/>
      <c r="G33" s="90"/>
      <c r="H33" s="88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2025-04-25T12:21:04Z</dcterms:modified>
</cp:coreProperties>
</file>