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2320" windowHeight="1125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3" l="1"/>
  <c r="H19" i="3"/>
  <c r="I19" i="3" l="1"/>
  <c r="N19" i="1" l="1"/>
  <c r="H18" i="4" l="1"/>
  <c r="G18" i="4"/>
  <c r="F18" i="4"/>
  <c r="E18" i="4"/>
  <c r="D18" i="4"/>
  <c r="C18" i="4"/>
  <c r="M19" i="2"/>
  <c r="J19" i="3" s="1"/>
  <c r="N20" i="1"/>
</calcChain>
</file>

<file path=xl/sharedStrings.xml><?xml version="1.0" encoding="utf-8"?>
<sst xmlns="http://schemas.openxmlformats.org/spreadsheetml/2006/main" count="216" uniqueCount="159">
  <si>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</si>
  <si>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</si>
  <si>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</si>
  <si>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</si>
  <si>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</si>
  <si>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</si>
  <si>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</si>
  <si>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</si>
  <si>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</si>
  <si>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</si>
  <si>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</si>
  <si>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</si>
  <si>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</si>
  <si>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</si>
  <si>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</si>
  <si>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</si>
  <si>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</si>
  <si>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</si>
  <si>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</si>
  <si>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</si>
  <si>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</si>
  <si>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</si>
  <si>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</si>
  <si>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</si>
  <si>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</si>
  <si>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</si>
  <si>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</si>
  <si>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</si>
  <si>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</si>
  <si>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</si>
  <si>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</si>
  <si>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</si>
  <si>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</si>
  <si>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</si>
  <si>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</si>
  <si>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</si>
  <si>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</si>
  <si>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</si>
  <si>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</si>
  <si>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</si>
  <si>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</si>
  <si>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</si>
  <si>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</si>
  <si>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</si>
  <si>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</si>
  <si>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</si>
  <si>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</si>
  <si>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</si>
  <si>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</si>
  <si>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</si>
  <si>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</si>
  <si>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</si>
  <si>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</si>
  <si>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</si>
  <si>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</si>
  <si>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</si>
  <si>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</si>
  <si>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</si>
  <si>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</si>
  <si>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</si>
  <si>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</si>
  <si>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</si>
  <si>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</si>
  <si>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</si>
  <si>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</si>
  <si>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</si>
  <si>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</si>
  <si>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</si>
  <si>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</si>
  <si>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</si>
  <si>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</si>
  <si>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</si>
  <si>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</si>
  <si>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</si>
  <si>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</si>
  <si>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</si>
  <si>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</si>
  <si>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</si>
  <si>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</si>
  <si>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</si>
  <si>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</si>
  <si>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</si>
  <si>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</si>
  <si>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</si>
  <si>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</si>
  <si>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</si>
  <si>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</si>
  <si>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</si>
  <si>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</si>
  <si>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</si>
  <si>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</si>
  <si>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</si>
  <si>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</si>
  <si>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</si>
  <si>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</si>
  <si>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</si>
  <si>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</si>
  <si>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</si>
  <si>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</si>
  <si>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</si>
  <si>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</si>
  <si>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</si>
  <si>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</si>
  <si>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</si>
  <si>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</si>
  <si>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</si>
  <si>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</si>
  <si>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</si>
  <si>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</si>
  <si>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</si>
  <si>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</si>
  <si>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</si>
  <si>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</si>
  <si>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</si>
  <si>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</si>
  <si>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</si>
  <si>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</si>
  <si>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</si>
  <si>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</si>
  <si>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</si>
  <si>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</si>
  <si>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</si>
  <si>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</si>
  <si>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</si>
  <si>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</si>
  <si>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</si>
  <si>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</si>
  <si>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</si>
  <si>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</si>
  <si>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</si>
  <si>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</si>
  <si>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</si>
  <si>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</si>
  <si>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</si>
  <si>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</si>
  <si>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</si>
  <si>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</si>
  <si>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</si>
  <si>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</si>
  <si>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</si>
  <si>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</si>
  <si>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</si>
  <si>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</si>
  <si>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</si>
  <si>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</si>
  <si>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</si>
  <si>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</si>
  <si>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</si>
  <si>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</si>
  <si>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</si>
  <si>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</si>
  <si>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</si>
  <si>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</si>
  <si>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Микропроцессорный терминал основной (дифференциальная защита трансформатора) защиты трансформатора 6 - 35 кВ мощностью до 6,3 МВА для решений с использованием протокола GOOSE.</t>
  </si>
  <si>
    <t>УНЦ РЗА</t>
  </si>
  <si>
    <t>И11-166</t>
  </si>
  <si>
    <t>6-35</t>
  </si>
  <si>
    <t>O_05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</si>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</sst>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4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11" fillId="0" borderId="2" xfId="5" applyFont="1" applyBorder="1" applyAlignment="1">
      <alignment vertical="center" wrapText="1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 wrapText="1"/>
    </xf>
    <xf numFmtId="0" fontId="15" fillId="0" borderId="0" xfId="5" applyFont="1" applyFill="1" applyAlignment="1">
      <alignment horizontal="left" vertical="top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2" borderId="0" xfId="5" applyFont="1" applyFill="1" applyAlignment="1">
      <alignment horizontal="left" vertical="top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N20" sqref="N20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8" t="s">
        <v>3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8" t="s">
        <v>4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2" t="s">
        <v>7</v>
      </c>
      <c r="C16" s="102" t="s">
        <v>8</v>
      </c>
      <c r="D16" s="102" t="s">
        <v>9</v>
      </c>
      <c r="E16" s="102" t="s">
        <v>10</v>
      </c>
      <c r="F16" s="104" t="s">
        <v>11</v>
      </c>
      <c r="G16" s="105"/>
      <c r="H16" s="104" t="s">
        <v>12</v>
      </c>
      <c r="I16" s="106"/>
      <c r="J16" s="106"/>
      <c r="K16" s="106"/>
      <c r="L16" s="106"/>
      <c r="M16" s="106"/>
      <c r="N16" s="105"/>
      <c r="O16" s="22" t="s">
        <v>13</v>
      </c>
    </row>
    <row r="17" spans="1:15" s="26" customFormat="1" ht="63" x14ac:dyDescent="0.25">
      <c r="A17" s="23"/>
      <c r="B17" s="103"/>
      <c r="C17" s="103"/>
      <c r="D17" s="103"/>
      <c r="E17" s="103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0" t="s">
        <v>23</v>
      </c>
      <c r="C19" s="100" t="s">
        <v>158</v>
      </c>
      <c r="D19" s="100" t="s">
        <v>157</v>
      </c>
      <c r="E19" s="94" t="s">
        <v>154</v>
      </c>
      <c r="F19" s="28" t="s">
        <v>156</v>
      </c>
      <c r="G19" s="29" t="s">
        <v>153</v>
      </c>
      <c r="H19" s="27">
        <v>1</v>
      </c>
      <c r="I19" s="30">
        <v>46</v>
      </c>
      <c r="J19" s="24" t="s">
        <v>152</v>
      </c>
      <c r="K19" s="24" t="s">
        <v>155</v>
      </c>
      <c r="L19" s="97">
        <v>1376.81</v>
      </c>
      <c r="M19" s="24">
        <v>1.1000000000000001</v>
      </c>
      <c r="N19" s="31">
        <f>H19*I19*L19*M19</f>
        <v>69666.585999999996</v>
      </c>
      <c r="O19" s="28" t="s">
        <v>24</v>
      </c>
    </row>
    <row r="20" spans="1:15" s="23" customFormat="1" ht="39" customHeight="1" x14ac:dyDescent="0.25">
      <c r="B20" s="101"/>
      <c r="C20" s="101"/>
      <c r="D20" s="101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69666.585999999996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zoomScale="70" zoomScaleNormal="55" zoomScaleSheetLayoutView="70" workbookViewId="0">
      <selection activeCell="C21" sqref="C21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8" t="s">
        <v>68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110.25" x14ac:dyDescent="0.25">
      <c r="B18" s="53" t="s">
        <v>23</v>
      </c>
      <c r="C18" s="54" t="s">
        <v>158</v>
      </c>
      <c r="D18" s="54" t="s">
        <v>157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18" t="s">
        <v>27</v>
      </c>
      <c r="C20" s="118"/>
      <c r="D20" s="118"/>
      <c r="E20" s="118"/>
      <c r="F20" s="118"/>
      <c r="G20" s="118"/>
      <c r="H20" s="118"/>
      <c r="I20" s="118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07" t="s">
        <v>81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</row>
    <row r="26" spans="2:16" s="19" customFormat="1" ht="15.75" customHeight="1" x14ac:dyDescent="0.25">
      <c r="C26" s="108" t="s">
        <v>82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61"/>
    </row>
    <row r="27" spans="2:16" s="19" customFormat="1" ht="31.5" customHeight="1" x14ac:dyDescent="0.25">
      <c r="C27" s="108" t="s">
        <v>83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61"/>
    </row>
    <row r="28" spans="2:16" s="19" customFormat="1" ht="15.75" customHeight="1" x14ac:dyDescent="0.25">
      <c r="C28" s="108" t="s">
        <v>84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61"/>
    </row>
    <row r="29" spans="2:16" s="19" customFormat="1" ht="15.75" customHeight="1" x14ac:dyDescent="0.25">
      <c r="C29" s="108" t="s">
        <v>85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61"/>
    </row>
    <row r="30" spans="2:16" s="19" customFormat="1" x14ac:dyDescent="0.25">
      <c r="C30" s="108" t="s">
        <v>86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62"/>
    </row>
    <row r="31" spans="2:16" s="19" customFormat="1" x14ac:dyDescent="0.25">
      <c r="C31" s="108" t="s">
        <v>87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62"/>
    </row>
    <row r="32" spans="2:16" s="19" customFormat="1" x14ac:dyDescent="0.25">
      <c r="C32" s="108" t="s">
        <v>88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62"/>
    </row>
    <row r="33" spans="2:21" s="19" customFormat="1" ht="15.75" customHeight="1" x14ac:dyDescent="0.25">
      <c r="C33" s="108" t="s">
        <v>89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61"/>
    </row>
    <row r="34" spans="2:21" s="19" customFormat="1" ht="15.75" customHeight="1" x14ac:dyDescent="0.25">
      <c r="C34" s="108" t="s">
        <v>90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61"/>
    </row>
    <row r="35" spans="2:21" s="19" customFormat="1" x14ac:dyDescent="0.25">
      <c r="C35" s="108" t="s">
        <v>91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62"/>
    </row>
    <row r="36" spans="2:21" s="19" customFormat="1" ht="15.75" customHeight="1" x14ac:dyDescent="0.25">
      <c r="C36" s="108" t="s">
        <v>92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61"/>
    </row>
    <row r="37" spans="2:21" s="19" customFormat="1" ht="60.6" customHeight="1" x14ac:dyDescent="0.25">
      <c r="C37" s="108" t="s">
        <v>93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61"/>
    </row>
    <row r="38" spans="2:21" s="19" customFormat="1" ht="15.75" customHeight="1" x14ac:dyDescent="0.25">
      <c r="C38" s="108" t="s">
        <v>94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61"/>
    </row>
    <row r="39" spans="2:21" s="19" customFormat="1" ht="21.75" customHeight="1" x14ac:dyDescent="0.25">
      <c r="B39" s="108" t="s">
        <v>95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</row>
    <row r="40" spans="2:21" s="19" customFormat="1" ht="55.5" customHeight="1" x14ac:dyDescent="0.25">
      <c r="B40" s="108" t="s">
        <v>96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8" t="s">
        <v>97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62"/>
      <c r="P41" s="62"/>
      <c r="Q41" s="62"/>
      <c r="R41" s="62"/>
      <c r="S41" s="62"/>
      <c r="T41" s="62"/>
      <c r="U41" s="62"/>
    </row>
    <row r="42" spans="2:21" x14ac:dyDescent="0.25">
      <c r="B42" s="108" t="s">
        <v>98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</row>
    <row r="43" spans="2:21" ht="20.25" customHeight="1" x14ac:dyDescent="0.25">
      <c r="B43" s="108" t="s">
        <v>99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</row>
    <row r="44" spans="2:21" x14ac:dyDescent="0.25">
      <c r="B44" s="108" t="s">
        <v>100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</row>
    <row r="45" spans="2:21" x14ac:dyDescent="0.25">
      <c r="B45" s="108" t="s">
        <v>101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</row>
    <row r="46" spans="2:21" ht="31.5" customHeight="1" x14ac:dyDescent="0.25">
      <c r="B46" s="119" t="s">
        <v>102</v>
      </c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</row>
    <row r="47" spans="2:21" x14ac:dyDescent="0.25">
      <c r="B47" s="108" t="s">
        <v>103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</row>
    <row r="48" spans="2:21" ht="32.25" customHeight="1" x14ac:dyDescent="0.25">
      <c r="B48" s="108" t="s">
        <v>104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</row>
    <row r="49" spans="2:15" ht="36" customHeight="1" x14ac:dyDescent="0.25">
      <c r="B49" s="108" t="s">
        <v>105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topLeftCell="A5" zoomScale="55" zoomScaleNormal="55" zoomScaleSheetLayoutView="70" workbookViewId="0">
      <selection activeCell="V19" sqref="V19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7.140625" style="79" customWidth="1"/>
    <col min="4" max="4" width="28.5703125" style="79" customWidth="1"/>
    <col min="5" max="5" width="17" style="79" customWidth="1"/>
    <col min="6" max="6" width="20.425781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4" style="79" customWidth="1"/>
    <col min="15" max="15" width="17.8554687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8" t="s">
        <v>106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2:38" s="6" customFormat="1" ht="15.75" x14ac:dyDescent="0.25"/>
    <row r="8" spans="2:38" s="6" customFormat="1" ht="18.75" x14ac:dyDescent="0.25">
      <c r="E8" s="93" t="s">
        <v>150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0" t="s">
        <v>7</v>
      </c>
      <c r="C16" s="110" t="s">
        <v>8</v>
      </c>
      <c r="D16" s="110" t="s">
        <v>9</v>
      </c>
      <c r="E16" s="110" t="s">
        <v>107</v>
      </c>
      <c r="F16" s="110" t="s">
        <v>108</v>
      </c>
      <c r="G16" s="110" t="s">
        <v>109</v>
      </c>
      <c r="H16" s="110"/>
      <c r="I16" s="110"/>
      <c r="J16" s="110"/>
      <c r="K16" s="110"/>
      <c r="L16" s="110" t="s">
        <v>110</v>
      </c>
      <c r="M16" s="110" t="s">
        <v>111</v>
      </c>
      <c r="N16" s="115" t="s">
        <v>112</v>
      </c>
      <c r="O16" s="115" t="s">
        <v>113</v>
      </c>
      <c r="P16" s="116" t="s">
        <v>114</v>
      </c>
      <c r="Q16" s="112" t="s">
        <v>115</v>
      </c>
      <c r="R16" s="112" t="s">
        <v>116</v>
      </c>
      <c r="S16" s="112" t="s">
        <v>117</v>
      </c>
      <c r="T16" s="112" t="s">
        <v>118</v>
      </c>
      <c r="U16" s="112" t="s">
        <v>119</v>
      </c>
      <c r="V16" s="112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10"/>
      <c r="C17" s="110"/>
      <c r="D17" s="110"/>
      <c r="E17" s="110"/>
      <c r="F17" s="110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10"/>
      <c r="M17" s="110"/>
      <c r="N17" s="115"/>
      <c r="O17" s="115"/>
      <c r="P17" s="116"/>
      <c r="Q17" s="113"/>
      <c r="R17" s="113"/>
      <c r="S17" s="113"/>
      <c r="T17" s="113"/>
      <c r="U17" s="113"/>
      <c r="V17" s="113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28" t="s">
        <v>158</v>
      </c>
      <c r="D19" s="28" t="s">
        <v>157</v>
      </c>
      <c r="E19" s="68">
        <v>2026</v>
      </c>
      <c r="F19" s="68">
        <v>2026</v>
      </c>
      <c r="G19" s="96">
        <v>69.666585999999995</v>
      </c>
      <c r="H19" s="96">
        <f>G19*1.2</f>
        <v>83.599903199999986</v>
      </c>
      <c r="I19" s="96">
        <f>'20.3'!H19*'20.4'!C18*'20.4'!D18*'20.4'!E18</f>
        <v>96.499955469480071</v>
      </c>
      <c r="J19" s="96">
        <f>'20.2'!M19/1000*1.2</f>
        <v>0</v>
      </c>
      <c r="K19" s="96">
        <f>I19+J19</f>
        <v>96.499955469480071</v>
      </c>
      <c r="L19" s="96">
        <v>23.491737440000016</v>
      </c>
      <c r="M19" s="96">
        <v>81.388532228807208</v>
      </c>
      <c r="N19" s="96">
        <v>0</v>
      </c>
      <c r="O19" s="96">
        <v>83.599903199999986</v>
      </c>
      <c r="P19" s="96">
        <v>23.491737440000016</v>
      </c>
      <c r="Q19" s="70" t="s">
        <v>25</v>
      </c>
      <c r="R19" s="70" t="s">
        <v>25</v>
      </c>
      <c r="S19" s="69">
        <v>23.491737440000016</v>
      </c>
      <c r="T19" s="95" t="s">
        <v>25</v>
      </c>
      <c r="U19" s="95" t="s">
        <v>25</v>
      </c>
      <c r="V19" s="95" t="s">
        <v>25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4" t="s">
        <v>132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</row>
    <row r="21" spans="1:29" s="72" customFormat="1" ht="15.75" x14ac:dyDescent="0.25">
      <c r="B21" s="111" t="s">
        <v>133</v>
      </c>
      <c r="C21" s="111"/>
      <c r="D21" s="111"/>
      <c r="E21" s="111"/>
      <c r="F21" s="111"/>
      <c r="G21" s="111"/>
      <c r="H21" s="111"/>
      <c r="I21" s="111"/>
      <c r="J21" s="73"/>
      <c r="K21" s="73"/>
      <c r="L21" s="73"/>
      <c r="M21" s="73"/>
    </row>
    <row r="22" spans="1:29" s="72" customFormat="1" ht="33.75" customHeight="1" x14ac:dyDescent="0.25">
      <c r="B22" s="111" t="s">
        <v>134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</row>
    <row r="23" spans="1:29" s="67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7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7" customFormat="1" ht="15.75" x14ac:dyDescent="0.25">
      <c r="B25" s="37" t="s">
        <v>28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7" customFormat="1" ht="15.75" x14ac:dyDescent="0.2">
      <c r="B26" s="107" t="s">
        <v>135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</row>
    <row r="27" spans="1:29" s="77" customFormat="1" ht="33.75" customHeight="1" x14ac:dyDescent="0.25">
      <c r="B27" s="108" t="s">
        <v>136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</row>
    <row r="28" spans="1:29" s="77" customFormat="1" ht="15.75" x14ac:dyDescent="0.25">
      <c r="B28" s="109" t="s">
        <v>137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</row>
    <row r="29" spans="1:29" s="77" customFormat="1" ht="36" customHeight="1" x14ac:dyDescent="0.25">
      <c r="B29" s="117" t="s">
        <v>138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</row>
    <row r="30" spans="1:29" s="77" customFormat="1" ht="38.25" customHeight="1" x14ac:dyDescent="0.25">
      <c r="B30" s="108" t="s">
        <v>139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</row>
    <row r="31" spans="1:29" s="77" customFormat="1" ht="19.5" customHeight="1" x14ac:dyDescent="0.25">
      <c r="B31" s="108" t="s">
        <v>140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</row>
    <row r="32" spans="1:29" s="77" customFormat="1" ht="37.9" customHeight="1" x14ac:dyDescent="0.25">
      <c r="B32" s="109" t="s">
        <v>141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</row>
    <row r="33" spans="2:16" s="77" customFormat="1" ht="15.75" x14ac:dyDescent="0.25">
      <c r="B33" s="109" t="s">
        <v>142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</row>
    <row r="34" spans="2:16" s="77" customFormat="1" ht="35.25" customHeight="1" x14ac:dyDescent="0.25">
      <c r="B34" s="108" t="s">
        <v>143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</row>
    <row r="35" spans="2:16" s="77" customFormat="1" ht="21" customHeight="1" x14ac:dyDescent="0.25">
      <c r="B35" s="108" t="s">
        <v>144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</row>
    <row r="36" spans="2:16" s="77" customFormat="1" ht="21" customHeight="1" x14ac:dyDescent="0.25">
      <c r="B36" s="109" t="s">
        <v>145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</row>
    <row r="37" spans="2:16" s="67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7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7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7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7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7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7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7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7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7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7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7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7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7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7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7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7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7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7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7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7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7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7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7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7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7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7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7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7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7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7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7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7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7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7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7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topLeftCell="A10" zoomScale="115" zoomScaleNormal="115" zoomScaleSheetLayoutView="55" workbookViewId="0">
      <selection activeCell="F18" sqref="F18"/>
    </sheetView>
  </sheetViews>
  <sheetFormatPr defaultColWidth="9.140625" defaultRowHeight="15" x14ac:dyDescent="0.25"/>
  <cols>
    <col min="1" max="1" width="3.85546875" style="81" customWidth="1"/>
    <col min="2" max="2" width="20.5703125" style="81" customWidth="1"/>
    <col min="3" max="3" width="9.5703125" style="81" bestFit="1" customWidth="1"/>
    <col min="4" max="9" width="9.140625" style="81"/>
    <col min="10" max="10" width="11.140625" style="81" customWidth="1"/>
    <col min="11" max="11" width="13.7109375" style="81" bestFit="1" customWidth="1"/>
    <col min="12" max="16384" width="9.140625" style="81"/>
  </cols>
  <sheetData>
    <row r="4" spans="2:10" ht="18.75" x14ac:dyDescent="0.3">
      <c r="B4" s="80" t="s">
        <v>146</v>
      </c>
    </row>
    <row r="5" spans="2:10" ht="18.75" x14ac:dyDescent="0.3">
      <c r="B5" s="80"/>
    </row>
    <row r="6" spans="2:10" ht="18.75" x14ac:dyDescent="0.3">
      <c r="B6" s="80"/>
    </row>
    <row r="7" spans="2:10" ht="15.75" x14ac:dyDescent="0.25">
      <c r="B7" s="13" t="s">
        <v>147</v>
      </c>
      <c r="C7" s="14"/>
      <c r="D7" s="14"/>
      <c r="E7" s="14"/>
      <c r="F7" s="82"/>
      <c r="G7" s="82"/>
      <c r="H7" s="82"/>
      <c r="I7" s="82"/>
      <c r="J7" s="82"/>
    </row>
    <row r="8" spans="2:10" x14ac:dyDescent="0.25">
      <c r="B8" s="15" t="s">
        <v>5</v>
      </c>
      <c r="C8" s="15"/>
      <c r="D8" s="15"/>
      <c r="E8" s="15"/>
      <c r="F8" s="82"/>
      <c r="G8" s="82"/>
      <c r="H8" s="82"/>
      <c r="I8" s="82"/>
      <c r="J8" s="82"/>
    </row>
    <row r="9" spans="2:10" x14ac:dyDescent="0.25">
      <c r="B9" s="82"/>
      <c r="C9" s="82"/>
      <c r="D9" s="82"/>
      <c r="E9" s="82"/>
      <c r="F9" s="82"/>
      <c r="G9" s="82"/>
      <c r="H9" s="82"/>
      <c r="I9" s="82"/>
      <c r="J9" s="82"/>
    </row>
    <row r="10" spans="2:10" ht="15.75" x14ac:dyDescent="0.25">
      <c r="B10" s="13" t="s">
        <v>6</v>
      </c>
      <c r="C10" s="82"/>
      <c r="D10" s="82"/>
      <c r="E10" s="82"/>
      <c r="F10" s="82"/>
      <c r="G10" s="82"/>
      <c r="H10" s="82"/>
      <c r="I10" s="82"/>
      <c r="J10" s="82"/>
    </row>
    <row r="11" spans="2:10" x14ac:dyDescent="0.25">
      <c r="B11" s="82"/>
      <c r="C11" s="82"/>
      <c r="D11" s="82"/>
      <c r="E11" s="82"/>
      <c r="F11" s="82"/>
      <c r="G11" s="82"/>
      <c r="H11" s="82"/>
      <c r="I11" s="82"/>
      <c r="J11" s="82"/>
    </row>
    <row r="12" spans="2:10" x14ac:dyDescent="0.25">
      <c r="B12" s="82"/>
      <c r="C12" s="82"/>
      <c r="D12" s="82"/>
      <c r="E12" s="82"/>
      <c r="F12" s="82"/>
      <c r="G12" s="82"/>
      <c r="H12" s="82"/>
      <c r="I12" s="82"/>
      <c r="J12" s="82"/>
    </row>
    <row r="13" spans="2:10" x14ac:dyDescent="0.25">
      <c r="B13" s="82"/>
      <c r="C13" s="82"/>
      <c r="D13" s="82"/>
      <c r="E13" s="82"/>
      <c r="F13" s="82"/>
      <c r="G13" s="82"/>
      <c r="H13" s="82"/>
      <c r="I13" s="82"/>
      <c r="J13" s="82"/>
    </row>
    <row r="14" spans="2:10" x14ac:dyDescent="0.25">
      <c r="B14" s="82"/>
      <c r="C14" s="82"/>
      <c r="D14" s="82"/>
      <c r="E14" s="82"/>
      <c r="F14" s="82"/>
      <c r="G14" s="82"/>
      <c r="H14" s="82"/>
      <c r="I14" s="82"/>
      <c r="J14" s="82"/>
    </row>
    <row r="15" spans="2:10" ht="15" customHeight="1" x14ac:dyDescent="0.25">
      <c r="B15" s="120" t="s">
        <v>70</v>
      </c>
      <c r="C15" s="121" t="s">
        <v>148</v>
      </c>
      <c r="D15" s="122"/>
      <c r="E15" s="122"/>
      <c r="F15" s="122"/>
      <c r="G15" s="122"/>
      <c r="H15" s="123"/>
    </row>
    <row r="16" spans="2:10" ht="15.75" x14ac:dyDescent="0.25">
      <c r="B16" s="120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3" t="s">
        <v>149</v>
      </c>
      <c r="C17" s="84">
        <v>105.3</v>
      </c>
      <c r="D17" s="84">
        <v>104.8</v>
      </c>
      <c r="E17" s="85">
        <v>104.6</v>
      </c>
      <c r="F17" s="86">
        <v>104.6</v>
      </c>
      <c r="G17" s="86">
        <v>104.6</v>
      </c>
      <c r="H17" s="86">
        <v>104.6</v>
      </c>
    </row>
    <row r="18" spans="2:8" ht="15.75" x14ac:dyDescent="0.25">
      <c r="B18" s="87"/>
      <c r="C18" s="88">
        <f>C17/100</f>
        <v>1.0529999999999999</v>
      </c>
      <c r="D18" s="88">
        <f t="shared" ref="D18:H18" si="0">D17/100</f>
        <v>1.048</v>
      </c>
      <c r="E18" s="88">
        <f t="shared" si="0"/>
        <v>1.046</v>
      </c>
      <c r="F18" s="88">
        <f t="shared" si="0"/>
        <v>1.046</v>
      </c>
      <c r="G18" s="88">
        <f t="shared" si="0"/>
        <v>1.046</v>
      </c>
      <c r="H18" s="88">
        <f t="shared" si="0"/>
        <v>1.046</v>
      </c>
    </row>
    <row r="29" spans="2:8" x14ac:dyDescent="0.25">
      <c r="C29" s="89"/>
      <c r="D29" s="89"/>
      <c r="E29" s="89"/>
      <c r="F29" s="89"/>
      <c r="G29" s="89"/>
      <c r="H29" s="89"/>
    </row>
    <row r="30" spans="2:8" x14ac:dyDescent="0.25">
      <c r="C30" s="89"/>
      <c r="D30" s="89"/>
      <c r="E30" s="89"/>
      <c r="F30" s="89"/>
      <c r="G30" s="89"/>
      <c r="H30" s="89"/>
    </row>
    <row r="31" spans="2:8" ht="15.75" x14ac:dyDescent="0.25">
      <c r="C31" s="49"/>
      <c r="D31" s="49"/>
      <c r="E31" s="49"/>
      <c r="F31" s="49"/>
      <c r="G31" s="49"/>
      <c r="H31" s="89"/>
    </row>
    <row r="32" spans="2:8" ht="15.75" x14ac:dyDescent="0.25">
      <c r="C32" s="90"/>
      <c r="D32" s="90"/>
      <c r="E32" s="90"/>
      <c r="F32" s="90"/>
      <c r="G32" s="90"/>
      <c r="H32" s="89"/>
    </row>
    <row r="33" spans="3:8" ht="15.75" x14ac:dyDescent="0.25">
      <c r="C33" s="91"/>
      <c r="D33" s="91"/>
      <c r="E33" s="92"/>
      <c r="F33" s="91"/>
      <c r="G33" s="91"/>
      <c r="H33" s="89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2025-04-25T12:07:53Z</dcterms:modified>
</cp:coreProperties>
</file>